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99.129\obmen\Для Ирины Юдиной\ШКОЛА №17 МЕНЮ\ШКОЛЫ 2025-2026\"/>
    </mc:Choice>
  </mc:AlternateContent>
  <xr:revisionPtr revIDLastSave="0" documentId="13_ncr:1_{6A1CC462-2CD4-45A7-BA9D-1B4CBF6C14CF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1" l="1"/>
  <c r="H148" i="1"/>
  <c r="G148" i="1"/>
  <c r="I122" i="1"/>
  <c r="H122" i="1"/>
  <c r="G122" i="1"/>
  <c r="J91" i="1"/>
  <c r="H91" i="1"/>
  <c r="G91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00" i="1"/>
  <c r="L81" i="1"/>
  <c r="L62" i="1"/>
  <c r="L43" i="1"/>
  <c r="L24" i="1"/>
  <c r="L119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<sst xmlns="http://schemas.openxmlformats.org/spreadsheetml/2006/main" count="439" uniqueCount="158">
  <si>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</si>
  <si>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</si>
  <si>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</si>
  <si>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</si>
  <si>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</si>
  <si>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</si>
  <si>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</si>
  <si>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</si>
  <si>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</si>
  <si>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</si>
  <si>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</si>
  <si>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</si>
  <si>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</si>
  <si>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</si>
  <si>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</si>
  <si>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</si>
  <si>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</si>
  <si>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</si>
  <si>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</si>
  <si>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</si>
  <si>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</si>
  <si>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</si>
  <si>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</si>
  <si>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</si>
  <si>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</si>
  <si>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</si>
  <si>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</si>
  <si>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</si>
  <si>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</si>
  <si>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</si>
  <si>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</si>
  <si>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</si>
  <si>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</si>
  <si>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</si>
  <si>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</si>
  <si>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</si>
  <si>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</si>
  <si>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</si>
  <si>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</si>
  <si>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</si>
  <si>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Каша "Дружба"(рис, пшено)</t>
  </si>
  <si>
    <t>ТТК№10</t>
  </si>
  <si>
    <t>Батон</t>
  </si>
  <si>
    <t>Хлеб "Чусовской" с вит-мин. Смесью "Валетек-8"</t>
  </si>
  <si>
    <t>ПР</t>
  </si>
  <si>
    <t>Какао с молоком</t>
  </si>
  <si>
    <t>ТТК№382</t>
  </si>
  <si>
    <t>Кондитерское изделие</t>
  </si>
  <si>
    <t>Горошек зеленый с маслом</t>
  </si>
  <si>
    <t>ТТК №71</t>
  </si>
  <si>
    <t>Борщ из св капусты со сметаной (с курой)</t>
  </si>
  <si>
    <t>ТТК№82</t>
  </si>
  <si>
    <t>Гуляш из свинины</t>
  </si>
  <si>
    <t>ТТК№260</t>
  </si>
  <si>
    <t>Рис припущенный с овощами</t>
  </si>
  <si>
    <t>ТТК№36</t>
  </si>
  <si>
    <t>Напиток витаминизированный "Витошка"</t>
  </si>
  <si>
    <t>Хлеб "Крестьянский" с вит-мин. Смесью "Валетек-8"</t>
  </si>
  <si>
    <t>ТТК№1</t>
  </si>
  <si>
    <t>ТТК №82</t>
  </si>
  <si>
    <t>ТТК № 83</t>
  </si>
  <si>
    <t>ТТК №84</t>
  </si>
  <si>
    <t xml:space="preserve">Печень тушеная в  молочном соусе </t>
  </si>
  <si>
    <t>ТТК№261</t>
  </si>
  <si>
    <t>Картофельное пюре</t>
  </si>
  <si>
    <t>ТТК №312</t>
  </si>
  <si>
    <t>Суп картофельный с бобовыми и курой</t>
  </si>
  <si>
    <t>ТТК№102</t>
  </si>
  <si>
    <t xml:space="preserve">Шницель рубленный </t>
  </si>
  <si>
    <t xml:space="preserve">Капуста тушеная </t>
  </si>
  <si>
    <t>Компот из изюма</t>
  </si>
  <si>
    <t>ТТК №268</t>
  </si>
  <si>
    <t>ТТК №321</t>
  </si>
  <si>
    <t>ТТК№348</t>
  </si>
  <si>
    <t>Яблоко</t>
  </si>
  <si>
    <t>Колбаски Витаминные</t>
  </si>
  <si>
    <t>Макароны отварные</t>
  </si>
  <si>
    <t xml:space="preserve">Чай с сахаром </t>
  </si>
  <si>
    <t>ТТК №294</t>
  </si>
  <si>
    <t>ТТК №203</t>
  </si>
  <si>
    <t>ТТК№1009</t>
  </si>
  <si>
    <t>Закуска из свеклы с сыром и чесноком</t>
  </si>
  <si>
    <t>Суп картофельный с мясными фрикадельками</t>
  </si>
  <si>
    <t>Каша гречневая рассыпчатая</t>
  </si>
  <si>
    <t>Сок фруктовый в индивидуальной упаковке</t>
  </si>
  <si>
    <t>ТТК№50</t>
  </si>
  <si>
    <t>ТТК№104</t>
  </si>
  <si>
    <t>ТТК№279</t>
  </si>
  <si>
    <t>ТТК №302</t>
  </si>
  <si>
    <t>Тефтели мясные в соусе</t>
  </si>
  <si>
    <t>Каша вязкая молочная из овсяных хлопьев "Геркулес" с маслом</t>
  </si>
  <si>
    <t xml:space="preserve">Чай с молоком и сахаром </t>
  </si>
  <si>
    <t>ТТК№378</t>
  </si>
  <si>
    <t>ТТК № 173</t>
  </si>
  <si>
    <t>Хлебобулочное изделие</t>
  </si>
  <si>
    <t>Икра из кабачков</t>
  </si>
  <si>
    <t>Щи из свежей капусты со сметаной (с курой)</t>
  </si>
  <si>
    <t>Плов из куры</t>
  </si>
  <si>
    <t>ТТК№88</t>
  </si>
  <si>
    <t>ТТК№291</t>
  </si>
  <si>
    <t xml:space="preserve">Компот из сухофруктов </t>
  </si>
  <si>
    <t>-</t>
  </si>
  <si>
    <t>ТТК№349</t>
  </si>
  <si>
    <t>Гуляш из куры</t>
  </si>
  <si>
    <t>Рис припущенный</t>
  </si>
  <si>
    <t>Чай с шиповником</t>
  </si>
  <si>
    <t>ТК №305</t>
  </si>
  <si>
    <t>ТТК№455/1</t>
  </si>
  <si>
    <t>Кукуруза консервированная с маслом</t>
  </si>
  <si>
    <t>Суп картофельный с макаронами и курой</t>
  </si>
  <si>
    <t>Жаркое по-домашнему</t>
  </si>
  <si>
    <t>ТК №71</t>
  </si>
  <si>
    <t>ТТК№103</t>
  </si>
  <si>
    <t>ТТК№504</t>
  </si>
  <si>
    <t>Напиток из облепихи</t>
  </si>
  <si>
    <t>Омлет натуральный</t>
  </si>
  <si>
    <t>ТТК№210</t>
  </si>
  <si>
    <t>Закуска</t>
  </si>
  <si>
    <t>Сладкое</t>
  </si>
  <si>
    <t>Компот из свежих плодов и ягод(яблоко)</t>
  </si>
  <si>
    <t>ТТК№342</t>
  </si>
  <si>
    <t>Кисломолочный продукт</t>
  </si>
  <si>
    <t>Биойогурт</t>
  </si>
  <si>
    <t>ТТК№386</t>
  </si>
  <si>
    <t>Каша рисовая</t>
  </si>
  <si>
    <t>ТТК№262/1</t>
  </si>
  <si>
    <t xml:space="preserve">Кофейный напиток </t>
  </si>
  <si>
    <t>ТТК№379</t>
  </si>
  <si>
    <t>ТТК№110</t>
  </si>
  <si>
    <t>Котлеты мясо-картофельные по-хлыновски</t>
  </si>
  <si>
    <t>Макароны отварные с сыром</t>
  </si>
  <si>
    <t>Кисель</t>
  </si>
  <si>
    <t>ТТК№454</t>
  </si>
  <si>
    <t>ТТК№204</t>
  </si>
  <si>
    <t>ТК №883</t>
  </si>
  <si>
    <t>Изделие хлебобулочное</t>
  </si>
  <si>
    <t>ТТК № 125</t>
  </si>
  <si>
    <t>Запеканка из творога с яблоками со сгущ молоком</t>
  </si>
  <si>
    <t>ТТК №224</t>
  </si>
  <si>
    <t>Компот из ягод</t>
  </si>
  <si>
    <t>Котлета Дружба</t>
  </si>
  <si>
    <t>ТТК №42</t>
  </si>
  <si>
    <t>Голубцы Любительские</t>
  </si>
  <si>
    <t>ТТК №10</t>
  </si>
  <si>
    <t>Рассольник по - Ленинградски со сметаной (с курой)</t>
  </si>
  <si>
    <t xml:space="preserve">Рыба тушеная в томате с овощами </t>
  </si>
  <si>
    <t>Картофель отварной</t>
  </si>
  <si>
    <t>Напиток из шиповника</t>
  </si>
  <si>
    <t>ТТК№95</t>
  </si>
  <si>
    <t>ТТК№229</t>
  </si>
  <si>
    <t>ТТК №125</t>
  </si>
  <si>
    <t>ТТК№388</t>
  </si>
  <si>
    <t xml:space="preserve">Напиток из сухофруктов </t>
  </si>
  <si>
    <t>Напиток из сухофруктов</t>
  </si>
  <si>
    <t xml:space="preserve">Закуска из св капусты с морковью </t>
  </si>
  <si>
    <t>ТТК№45</t>
  </si>
  <si>
    <t>Закуска из белокочанной капусты со свеклой и морковью</t>
  </si>
  <si>
    <t>ТТК№38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</si>
</sst>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1" fillId="0" borderId="2" xfId="0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2" fontId="11" fillId="0" borderId="25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26" xfId="0" applyFont="1" applyBorder="1" applyProtection="1"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 wrapText="1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2" fontId="1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/>
      <c r="D1" s="77"/>
      <c r="E1" s="77"/>
      <c r="F1" s="12" t="s">
        <v>16</v>
      </c>
      <c r="G1" s="2" t="s">
        <v>17</v>
      </c>
      <c r="H1" s="78"/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/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40</v>
      </c>
      <c r="F6" s="53">
        <v>210</v>
      </c>
      <c r="G6" s="54">
        <v>7.5</v>
      </c>
      <c r="H6" s="54">
        <v>10.657</v>
      </c>
      <c r="I6" s="54">
        <v>11.58</v>
      </c>
      <c r="J6" s="54">
        <v>154.69</v>
      </c>
      <c r="K6" s="55" t="s">
        <v>41</v>
      </c>
      <c r="L6" s="40">
        <v>42</v>
      </c>
    </row>
    <row r="7" spans="1:12" ht="15" x14ac:dyDescent="0.25">
      <c r="A7" s="23"/>
      <c r="B7" s="15"/>
      <c r="C7" s="11"/>
      <c r="D7" s="6" t="s">
        <v>23</v>
      </c>
      <c r="E7" s="56" t="s">
        <v>42</v>
      </c>
      <c r="F7" s="53">
        <v>30</v>
      </c>
      <c r="G7" s="57">
        <v>2.31</v>
      </c>
      <c r="H7" s="57">
        <v>0.28999999999999998</v>
      </c>
      <c r="I7" s="57">
        <v>14.37</v>
      </c>
      <c r="J7" s="57">
        <v>70.8</v>
      </c>
      <c r="K7" s="55" t="s">
        <v>60</v>
      </c>
      <c r="L7" s="43">
        <v>5</v>
      </c>
    </row>
    <row r="8" spans="1:12" ht="15" x14ac:dyDescent="0.25">
      <c r="A8" s="23"/>
      <c r="B8" s="15"/>
      <c r="C8" s="11"/>
      <c r="D8" s="7" t="s">
        <v>22</v>
      </c>
      <c r="E8" s="56" t="s">
        <v>45</v>
      </c>
      <c r="F8" s="60">
        <v>200</v>
      </c>
      <c r="G8" s="54">
        <v>3.28</v>
      </c>
      <c r="H8" s="54">
        <v>3.22</v>
      </c>
      <c r="I8" s="54">
        <v>8.6300000000000008</v>
      </c>
      <c r="J8" s="61">
        <v>95.6</v>
      </c>
      <c r="K8" s="55" t="s">
        <v>46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58" t="s">
        <v>43</v>
      </c>
      <c r="F9" s="59">
        <v>16</v>
      </c>
      <c r="G9" s="53">
        <v>1.25</v>
      </c>
      <c r="H9" s="53">
        <v>0.19</v>
      </c>
      <c r="I9" s="53">
        <v>7.44</v>
      </c>
      <c r="J9" s="53">
        <v>33.92</v>
      </c>
      <c r="K9" s="55" t="s">
        <v>59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118</v>
      </c>
      <c r="E11" s="42" t="s">
        <v>47</v>
      </c>
      <c r="F11" s="60">
        <v>50</v>
      </c>
      <c r="G11" s="62">
        <v>3.8</v>
      </c>
      <c r="H11" s="62">
        <v>4.9000000000000004</v>
      </c>
      <c r="I11" s="62">
        <v>37.200000000000003</v>
      </c>
      <c r="J11" s="63">
        <v>208.5</v>
      </c>
      <c r="K11" s="44" t="s">
        <v>44</v>
      </c>
      <c r="L11" s="43">
        <v>46.3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506</v>
      </c>
      <c r="G13" s="19">
        <f t="shared" ref="G13:J13" si="0">SUM(G6:G12)</f>
        <v>18.14</v>
      </c>
      <c r="H13" s="19">
        <f t="shared" si="0"/>
        <v>19.256999999999998</v>
      </c>
      <c r="I13" s="19">
        <f t="shared" si="0"/>
        <v>79.22</v>
      </c>
      <c r="J13" s="19">
        <f t="shared" si="0"/>
        <v>563.51</v>
      </c>
      <c r="K13" s="25"/>
      <c r="L13" s="19">
        <f t="shared" ref="L13" si="1">SUM(L6:L12)</f>
        <v>110.3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48</v>
      </c>
      <c r="F14" s="54">
        <v>60</v>
      </c>
      <c r="G14" s="54">
        <v>1.827</v>
      </c>
      <c r="H14" s="54">
        <v>2.1720000000000002</v>
      </c>
      <c r="I14" s="54">
        <v>3.1440000000000001</v>
      </c>
      <c r="J14" s="54">
        <v>39.43</v>
      </c>
      <c r="K14" s="55" t="s">
        <v>49</v>
      </c>
      <c r="L14" s="43">
        <v>45</v>
      </c>
    </row>
    <row r="15" spans="1:12" ht="15" x14ac:dyDescent="0.25">
      <c r="A15" s="23"/>
      <c r="B15" s="15"/>
      <c r="C15" s="11"/>
      <c r="D15" s="7" t="s">
        <v>27</v>
      </c>
      <c r="E15" s="58" t="s">
        <v>50</v>
      </c>
      <c r="F15" s="64">
        <v>250</v>
      </c>
      <c r="G15" s="62">
        <v>5.9980000000000002</v>
      </c>
      <c r="H15" s="62">
        <v>5.7</v>
      </c>
      <c r="I15" s="62">
        <v>12.698</v>
      </c>
      <c r="J15" s="62">
        <v>153.10599999999999</v>
      </c>
      <c r="K15" s="65" t="s">
        <v>51</v>
      </c>
      <c r="L15" s="43">
        <v>31.76</v>
      </c>
    </row>
    <row r="16" spans="1:12" ht="15" x14ac:dyDescent="0.25">
      <c r="A16" s="23"/>
      <c r="B16" s="15"/>
      <c r="C16" s="11"/>
      <c r="D16" s="7" t="s">
        <v>28</v>
      </c>
      <c r="E16" s="56" t="s">
        <v>52</v>
      </c>
      <c r="F16" s="54">
        <v>100</v>
      </c>
      <c r="G16" s="54">
        <v>9.3800000000000008</v>
      </c>
      <c r="H16" s="54">
        <v>9</v>
      </c>
      <c r="I16" s="54">
        <v>12.788</v>
      </c>
      <c r="J16" s="66">
        <v>196</v>
      </c>
      <c r="K16" s="55" t="s">
        <v>53</v>
      </c>
      <c r="L16" s="43">
        <v>50</v>
      </c>
    </row>
    <row r="17" spans="1:12" ht="15" x14ac:dyDescent="0.25">
      <c r="A17" s="23"/>
      <c r="B17" s="15"/>
      <c r="C17" s="11"/>
      <c r="D17" s="7" t="s">
        <v>29</v>
      </c>
      <c r="E17" s="56" t="s">
        <v>54</v>
      </c>
      <c r="F17" s="54">
        <v>150</v>
      </c>
      <c r="G17" s="54">
        <v>3.9369999999999998</v>
      </c>
      <c r="H17" s="54">
        <v>7.173</v>
      </c>
      <c r="I17" s="54">
        <v>40.290999999999997</v>
      </c>
      <c r="J17" s="66">
        <v>241.46899999999999</v>
      </c>
      <c r="K17" s="55" t="s">
        <v>55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56" t="s">
        <v>56</v>
      </c>
      <c r="F18" s="60">
        <v>200</v>
      </c>
      <c r="G18" s="54">
        <v>0</v>
      </c>
      <c r="H18" s="54">
        <v>0</v>
      </c>
      <c r="I18" s="54">
        <v>19</v>
      </c>
      <c r="J18" s="61">
        <v>80</v>
      </c>
      <c r="K18" s="55" t="s">
        <v>58</v>
      </c>
      <c r="L18" s="43">
        <v>20</v>
      </c>
    </row>
    <row r="19" spans="1:12" ht="15" x14ac:dyDescent="0.25">
      <c r="A19" s="23"/>
      <c r="B19" s="15"/>
      <c r="C19" s="11"/>
      <c r="D19" s="7" t="s">
        <v>31</v>
      </c>
      <c r="E19" s="58" t="s">
        <v>57</v>
      </c>
      <c r="F19" s="59">
        <v>40</v>
      </c>
      <c r="G19" s="59">
        <v>3.16</v>
      </c>
      <c r="H19" s="59">
        <v>0.4</v>
      </c>
      <c r="I19" s="59">
        <v>19.32</v>
      </c>
      <c r="J19" s="67">
        <v>93.52</v>
      </c>
      <c r="K19" s="55" t="s">
        <v>61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24.302000000000003</v>
      </c>
      <c r="H23" s="19">
        <f t="shared" si="2"/>
        <v>24.445</v>
      </c>
      <c r="I23" s="19">
        <f t="shared" si="2"/>
        <v>107.24099999999999</v>
      </c>
      <c r="J23" s="19">
        <f t="shared" si="2"/>
        <v>803.52499999999998</v>
      </c>
      <c r="K23" s="25"/>
      <c r="L23" s="19">
        <f t="shared" ref="L23" si="3">SUM(L14:L22)</f>
        <v>171.76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1306</v>
      </c>
      <c r="G24" s="32">
        <f t="shared" ref="G24:J24" si="4">G13+G23</f>
        <v>42.442000000000007</v>
      </c>
      <c r="H24" s="32">
        <f t="shared" si="4"/>
        <v>43.701999999999998</v>
      </c>
      <c r="I24" s="32">
        <f t="shared" si="4"/>
        <v>186.46099999999998</v>
      </c>
      <c r="J24" s="32">
        <f t="shared" si="4"/>
        <v>1367.0349999999999</v>
      </c>
      <c r="K24" s="32"/>
      <c r="L24" s="32">
        <f t="shared" ref="L24" si="5">L13+L23</f>
        <v>282.06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62</v>
      </c>
      <c r="F25" s="54">
        <v>100</v>
      </c>
      <c r="G25" s="62">
        <v>11.14</v>
      </c>
      <c r="H25" s="62">
        <v>10.319000000000001</v>
      </c>
      <c r="I25" s="62">
        <v>9.3819999999999997</v>
      </c>
      <c r="J25" s="62">
        <v>186.96600000000001</v>
      </c>
      <c r="K25" s="55" t="s">
        <v>63</v>
      </c>
      <c r="L25" s="40">
        <v>39.299999999999997</v>
      </c>
    </row>
    <row r="26" spans="1:12" ht="15" x14ac:dyDescent="0.25">
      <c r="A26" s="14"/>
      <c r="B26" s="15"/>
      <c r="C26" s="11"/>
      <c r="D26" s="6" t="s">
        <v>21</v>
      </c>
      <c r="E26" s="56" t="s">
        <v>64</v>
      </c>
      <c r="F26" s="54">
        <v>150</v>
      </c>
      <c r="G26" s="62">
        <v>3.06</v>
      </c>
      <c r="H26" s="62">
        <v>4.8</v>
      </c>
      <c r="I26" s="62">
        <v>20.440000000000001</v>
      </c>
      <c r="J26" s="62">
        <v>137.25</v>
      </c>
      <c r="K26" s="55" t="s">
        <v>65</v>
      </c>
      <c r="L26" s="43">
        <v>35</v>
      </c>
    </row>
    <row r="27" spans="1:12" ht="15" x14ac:dyDescent="0.25">
      <c r="A27" s="14"/>
      <c r="B27" s="15"/>
      <c r="C27" s="11"/>
      <c r="D27" s="7" t="s">
        <v>22</v>
      </c>
      <c r="E27" s="56" t="s">
        <v>56</v>
      </c>
      <c r="F27" s="60">
        <v>200</v>
      </c>
      <c r="G27" s="62">
        <v>0</v>
      </c>
      <c r="H27" s="62">
        <v>0</v>
      </c>
      <c r="I27" s="62">
        <v>19</v>
      </c>
      <c r="J27" s="63">
        <v>77.599999999999994</v>
      </c>
      <c r="K27" s="55" t="s">
        <v>58</v>
      </c>
      <c r="L27" s="43">
        <v>20</v>
      </c>
    </row>
    <row r="28" spans="1:12" ht="15" x14ac:dyDescent="0.25">
      <c r="A28" s="14"/>
      <c r="B28" s="15"/>
      <c r="C28" s="11"/>
      <c r="D28" s="7" t="s">
        <v>23</v>
      </c>
      <c r="E28" s="58" t="s">
        <v>57</v>
      </c>
      <c r="F28" s="53">
        <v>30</v>
      </c>
      <c r="G28" s="53">
        <v>2.31</v>
      </c>
      <c r="H28" s="53">
        <v>0.28999999999999998</v>
      </c>
      <c r="I28" s="53">
        <v>14.37</v>
      </c>
      <c r="J28" s="53">
        <v>70.8</v>
      </c>
      <c r="K28" s="55" t="s">
        <v>61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69" t="s">
        <v>154</v>
      </c>
      <c r="F30" s="54">
        <v>60</v>
      </c>
      <c r="G30" s="62">
        <v>0.78</v>
      </c>
      <c r="H30" s="62">
        <v>1.94</v>
      </c>
      <c r="I30" s="62">
        <v>3.87</v>
      </c>
      <c r="J30" s="62">
        <v>36.24</v>
      </c>
      <c r="K30" s="55" t="s">
        <v>155</v>
      </c>
      <c r="L30" s="43">
        <v>10</v>
      </c>
    </row>
    <row r="31" spans="1:12" ht="15" x14ac:dyDescent="0.25">
      <c r="A31" s="14"/>
      <c r="B31" s="15"/>
      <c r="C31" s="11"/>
      <c r="D31" s="6" t="s">
        <v>23</v>
      </c>
      <c r="E31" s="58" t="s">
        <v>43</v>
      </c>
      <c r="F31" s="59">
        <v>16</v>
      </c>
      <c r="G31" s="53">
        <v>1.25</v>
      </c>
      <c r="H31" s="53">
        <v>0.19</v>
      </c>
      <c r="I31" s="53">
        <v>7.44</v>
      </c>
      <c r="J31" s="53">
        <v>33.92</v>
      </c>
      <c r="K31" s="55" t="s">
        <v>59</v>
      </c>
      <c r="L31" s="43">
        <v>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556</v>
      </c>
      <c r="G32" s="19">
        <f t="shared" ref="G32" si="6">SUM(G25:G31)</f>
        <v>18.540000000000003</v>
      </c>
      <c r="H32" s="19">
        <f t="shared" ref="H32" si="7">SUM(H25:H31)</f>
        <v>17.539000000000001</v>
      </c>
      <c r="I32" s="19">
        <f t="shared" ref="I32" si="8">SUM(I25:I31)</f>
        <v>74.501999999999995</v>
      </c>
      <c r="J32" s="19">
        <f t="shared" ref="J32:L32" si="9">SUM(J25:J31)</f>
        <v>542.77600000000007</v>
      </c>
      <c r="K32" s="25"/>
      <c r="L32" s="19">
        <f t="shared" si="9"/>
        <v>110.3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6" t="s">
        <v>66</v>
      </c>
      <c r="F34" s="54">
        <v>250</v>
      </c>
      <c r="G34" s="54">
        <v>5.05</v>
      </c>
      <c r="H34" s="54">
        <v>7.2130000000000001</v>
      </c>
      <c r="I34" s="54">
        <v>9.9860000000000007</v>
      </c>
      <c r="J34" s="54">
        <v>125.06100000000001</v>
      </c>
      <c r="K34" s="55" t="s">
        <v>67</v>
      </c>
      <c r="L34" s="43">
        <v>35</v>
      </c>
    </row>
    <row r="35" spans="1:12" ht="15" x14ac:dyDescent="0.25">
      <c r="A35" s="14"/>
      <c r="B35" s="15"/>
      <c r="C35" s="11"/>
      <c r="D35" s="7" t="s">
        <v>28</v>
      </c>
      <c r="E35" s="68" t="s">
        <v>68</v>
      </c>
      <c r="F35" s="54">
        <v>90</v>
      </c>
      <c r="G35" s="62">
        <v>10.98</v>
      </c>
      <c r="H35" s="62">
        <v>12.29</v>
      </c>
      <c r="I35" s="62">
        <v>12.763</v>
      </c>
      <c r="J35" s="62">
        <v>305.60399999999998</v>
      </c>
      <c r="K35" s="55" t="s">
        <v>71</v>
      </c>
      <c r="L35" s="43">
        <v>66.760000000000005</v>
      </c>
    </row>
    <row r="36" spans="1:12" ht="15" x14ac:dyDescent="0.25">
      <c r="A36" s="14"/>
      <c r="B36" s="15"/>
      <c r="C36" s="11"/>
      <c r="D36" s="7" t="s">
        <v>29</v>
      </c>
      <c r="E36" s="56" t="s">
        <v>69</v>
      </c>
      <c r="F36" s="54">
        <v>150</v>
      </c>
      <c r="G36" s="62">
        <v>4.0270000000000001</v>
      </c>
      <c r="H36" s="62">
        <v>4.0590000000000002</v>
      </c>
      <c r="I36" s="62">
        <v>14.875999999999999</v>
      </c>
      <c r="J36" s="62">
        <v>112.14100000000001</v>
      </c>
      <c r="K36" s="55" t="s">
        <v>72</v>
      </c>
      <c r="L36" s="43">
        <v>40</v>
      </c>
    </row>
    <row r="37" spans="1:12" ht="15" x14ac:dyDescent="0.25">
      <c r="A37" s="14"/>
      <c r="B37" s="15"/>
      <c r="C37" s="11"/>
      <c r="D37" s="7" t="s">
        <v>30</v>
      </c>
      <c r="E37" s="56" t="s">
        <v>70</v>
      </c>
      <c r="F37" s="54">
        <v>200</v>
      </c>
      <c r="G37" s="62">
        <v>1.78</v>
      </c>
      <c r="H37" s="62">
        <v>0.249</v>
      </c>
      <c r="I37" s="62">
        <v>44</v>
      </c>
      <c r="J37" s="62">
        <v>139.00899999999999</v>
      </c>
      <c r="K37" s="55" t="s">
        <v>73</v>
      </c>
      <c r="L37" s="43">
        <v>25</v>
      </c>
    </row>
    <row r="38" spans="1:12" ht="15" x14ac:dyDescent="0.25">
      <c r="A38" s="14"/>
      <c r="B38" s="15"/>
      <c r="C38" s="11"/>
      <c r="D38" s="7" t="s">
        <v>31</v>
      </c>
      <c r="E38" s="58" t="s">
        <v>57</v>
      </c>
      <c r="F38" s="59">
        <v>40</v>
      </c>
      <c r="G38" s="59">
        <v>3.16</v>
      </c>
      <c r="H38" s="59">
        <v>0.4</v>
      </c>
      <c r="I38" s="59">
        <v>19.32</v>
      </c>
      <c r="J38" s="67">
        <v>93.52</v>
      </c>
      <c r="K38" s="55" t="s">
        <v>61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24.997000000000003</v>
      </c>
      <c r="H42" s="19">
        <f t="shared" ref="H42" si="11">SUM(H33:H41)</f>
        <v>24.210999999999999</v>
      </c>
      <c r="I42" s="19">
        <f t="shared" ref="I42" si="12">SUM(I33:I41)</f>
        <v>100.94499999999999</v>
      </c>
      <c r="J42" s="19">
        <f t="shared" ref="J42:L42" si="13">SUM(J33:J41)</f>
        <v>775.33499999999992</v>
      </c>
      <c r="K42" s="25"/>
      <c r="L42" s="19">
        <f t="shared" si="13"/>
        <v>171.76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1286</v>
      </c>
      <c r="G43" s="32">
        <f t="shared" ref="G43" si="14">G32+G42</f>
        <v>43.537000000000006</v>
      </c>
      <c r="H43" s="32">
        <f t="shared" ref="H43" si="15">H32+H42</f>
        <v>41.75</v>
      </c>
      <c r="I43" s="32">
        <f t="shared" ref="I43" si="16">I32+I42</f>
        <v>175.447</v>
      </c>
      <c r="J43" s="32">
        <f t="shared" ref="J43:L43" si="17">J32+J42</f>
        <v>1318.1109999999999</v>
      </c>
      <c r="K43" s="32"/>
      <c r="L43" s="32">
        <f t="shared" si="17"/>
        <v>282.06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75</v>
      </c>
      <c r="F44" s="54">
        <v>90</v>
      </c>
      <c r="G44" s="62">
        <v>8.6300000000000008</v>
      </c>
      <c r="H44" s="62">
        <v>12.95</v>
      </c>
      <c r="I44" s="62">
        <v>12.58</v>
      </c>
      <c r="J44" s="62">
        <v>201.3</v>
      </c>
      <c r="K44" s="55" t="s">
        <v>78</v>
      </c>
      <c r="L44" s="40">
        <v>46.3</v>
      </c>
    </row>
    <row r="45" spans="1:12" ht="15" x14ac:dyDescent="0.25">
      <c r="A45" s="23"/>
      <c r="B45" s="15"/>
      <c r="C45" s="11"/>
      <c r="D45" s="6" t="s">
        <v>21</v>
      </c>
      <c r="E45" s="56" t="s">
        <v>76</v>
      </c>
      <c r="F45" s="54">
        <v>150</v>
      </c>
      <c r="G45" s="62">
        <v>5.66</v>
      </c>
      <c r="H45" s="62">
        <v>4.2880000000000003</v>
      </c>
      <c r="I45" s="62">
        <v>20.399999999999999</v>
      </c>
      <c r="J45" s="62">
        <v>195.6</v>
      </c>
      <c r="K45" s="55" t="s">
        <v>79</v>
      </c>
      <c r="L45" s="43">
        <v>20</v>
      </c>
    </row>
    <row r="46" spans="1:12" ht="15" x14ac:dyDescent="0.25">
      <c r="A46" s="23"/>
      <c r="B46" s="15"/>
      <c r="C46" s="11"/>
      <c r="D46" s="7" t="s">
        <v>22</v>
      </c>
      <c r="E46" s="56" t="s">
        <v>77</v>
      </c>
      <c r="F46" s="60">
        <v>200</v>
      </c>
      <c r="G46" s="62">
        <v>1.45</v>
      </c>
      <c r="H46" s="62">
        <v>0.192</v>
      </c>
      <c r="I46" s="62">
        <v>11.733000000000001</v>
      </c>
      <c r="J46" s="62">
        <v>54.46</v>
      </c>
      <c r="K46" s="55" t="s">
        <v>80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58" t="s">
        <v>57</v>
      </c>
      <c r="F47" s="53">
        <v>30</v>
      </c>
      <c r="G47" s="53">
        <v>2.31</v>
      </c>
      <c r="H47" s="53">
        <v>0.28999999999999998</v>
      </c>
      <c r="I47" s="53">
        <v>14.37</v>
      </c>
      <c r="J47" s="53">
        <v>70.8</v>
      </c>
      <c r="K47" s="55" t="s">
        <v>61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56" t="s">
        <v>74</v>
      </c>
      <c r="F48" s="54">
        <v>200</v>
      </c>
      <c r="G48" s="62">
        <v>0.8</v>
      </c>
      <c r="H48" s="62">
        <v>0.8</v>
      </c>
      <c r="I48" s="62">
        <v>19.600000000000001</v>
      </c>
      <c r="J48" s="62">
        <v>88.8</v>
      </c>
      <c r="K48" s="44" t="s">
        <v>128</v>
      </c>
      <c r="L48" s="43">
        <v>30</v>
      </c>
    </row>
    <row r="49" spans="1:12" ht="15" x14ac:dyDescent="0.2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18.850000000000001</v>
      </c>
      <c r="H51" s="19">
        <f t="shared" ref="H51" si="19">SUM(H44:H50)</f>
        <v>18.52</v>
      </c>
      <c r="I51" s="19">
        <f t="shared" ref="I51" si="20">SUM(I44:I50)</f>
        <v>78.682999999999993</v>
      </c>
      <c r="J51" s="19">
        <f t="shared" ref="J51:L51" si="21">SUM(J44:J50)</f>
        <v>610.95999999999992</v>
      </c>
      <c r="K51" s="25"/>
      <c r="L51" s="19">
        <f t="shared" si="21"/>
        <v>110.3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9" t="s">
        <v>81</v>
      </c>
      <c r="F52" s="54">
        <v>60</v>
      </c>
      <c r="G52" s="62">
        <v>1.42</v>
      </c>
      <c r="H52" s="62">
        <v>0.06</v>
      </c>
      <c r="I52" s="62">
        <v>13.72</v>
      </c>
      <c r="J52" s="62">
        <v>111.18</v>
      </c>
      <c r="K52" s="55" t="s">
        <v>85</v>
      </c>
      <c r="L52" s="43">
        <v>15</v>
      </c>
    </row>
    <row r="53" spans="1:12" ht="15" x14ac:dyDescent="0.25">
      <c r="A53" s="23"/>
      <c r="B53" s="15"/>
      <c r="C53" s="11"/>
      <c r="D53" s="7" t="s">
        <v>27</v>
      </c>
      <c r="E53" s="70" t="s">
        <v>82</v>
      </c>
      <c r="F53" s="71">
        <v>250</v>
      </c>
      <c r="G53" s="71">
        <v>6.21</v>
      </c>
      <c r="H53" s="71">
        <v>5.94</v>
      </c>
      <c r="I53" s="71">
        <v>13.4</v>
      </c>
      <c r="J53" s="71">
        <v>131.96</v>
      </c>
      <c r="K53" s="72" t="s">
        <v>86</v>
      </c>
      <c r="L53" s="43">
        <v>25</v>
      </c>
    </row>
    <row r="54" spans="1:12" ht="15" x14ac:dyDescent="0.25">
      <c r="A54" s="23"/>
      <c r="B54" s="15"/>
      <c r="C54" s="11"/>
      <c r="D54" s="7" t="s">
        <v>28</v>
      </c>
      <c r="E54" s="52" t="s">
        <v>89</v>
      </c>
      <c r="F54" s="53">
        <v>110</v>
      </c>
      <c r="G54" s="62">
        <v>7.08</v>
      </c>
      <c r="H54" s="62">
        <v>13.56</v>
      </c>
      <c r="I54" s="62">
        <v>11.13</v>
      </c>
      <c r="J54" s="62">
        <v>213.96</v>
      </c>
      <c r="K54" s="55" t="s">
        <v>87</v>
      </c>
      <c r="L54" s="43">
        <v>51.76</v>
      </c>
    </row>
    <row r="55" spans="1:12" ht="15" x14ac:dyDescent="0.25">
      <c r="A55" s="23"/>
      <c r="B55" s="15"/>
      <c r="C55" s="11"/>
      <c r="D55" s="7" t="s">
        <v>29</v>
      </c>
      <c r="E55" s="56" t="s">
        <v>83</v>
      </c>
      <c r="F55" s="54">
        <v>150</v>
      </c>
      <c r="G55" s="62">
        <v>7.59</v>
      </c>
      <c r="H55" s="62">
        <v>6.09</v>
      </c>
      <c r="I55" s="62">
        <v>35.799999999999997</v>
      </c>
      <c r="J55" s="62">
        <v>203.75</v>
      </c>
      <c r="K55" s="55" t="s">
        <v>88</v>
      </c>
      <c r="L55" s="43">
        <v>30</v>
      </c>
    </row>
    <row r="56" spans="1:12" ht="15" x14ac:dyDescent="0.25">
      <c r="A56" s="23"/>
      <c r="B56" s="15"/>
      <c r="C56" s="11"/>
      <c r="D56" s="7" t="s">
        <v>30</v>
      </c>
      <c r="E56" s="58" t="s">
        <v>84</v>
      </c>
      <c r="F56" s="54">
        <v>200</v>
      </c>
      <c r="G56" s="62">
        <v>0</v>
      </c>
      <c r="H56" s="62">
        <v>0</v>
      </c>
      <c r="I56" s="62">
        <v>23</v>
      </c>
      <c r="J56" s="62">
        <v>92</v>
      </c>
      <c r="K56" s="55" t="s">
        <v>44</v>
      </c>
      <c r="L56" s="43">
        <v>45</v>
      </c>
    </row>
    <row r="57" spans="1:12" ht="15" x14ac:dyDescent="0.25">
      <c r="A57" s="23"/>
      <c r="B57" s="15"/>
      <c r="C57" s="11"/>
      <c r="D57" s="7" t="s">
        <v>31</v>
      </c>
      <c r="E57" s="58" t="s">
        <v>57</v>
      </c>
      <c r="F57" s="59">
        <v>40</v>
      </c>
      <c r="G57" s="59">
        <v>3.16</v>
      </c>
      <c r="H57" s="59">
        <v>0.4</v>
      </c>
      <c r="I57" s="59">
        <v>19.32</v>
      </c>
      <c r="J57" s="67">
        <v>93.52</v>
      </c>
      <c r="K57" s="55" t="s">
        <v>61</v>
      </c>
      <c r="L57" s="43">
        <v>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25.46</v>
      </c>
      <c r="H61" s="19">
        <f t="shared" ref="H61" si="23">SUM(H52:H60)</f>
        <v>26.05</v>
      </c>
      <c r="I61" s="19">
        <f t="shared" ref="I61" si="24">SUM(I52:I60)</f>
        <v>116.37</v>
      </c>
      <c r="J61" s="19">
        <f t="shared" ref="J61:L61" si="25">SUM(J52:J60)</f>
        <v>846.37</v>
      </c>
      <c r="K61" s="25"/>
      <c r="L61" s="19">
        <f t="shared" si="25"/>
        <v>171.76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1480</v>
      </c>
      <c r="G62" s="32">
        <f t="shared" ref="G62" si="26">G51+G61</f>
        <v>44.31</v>
      </c>
      <c r="H62" s="32">
        <f t="shared" ref="H62" si="27">H51+H61</f>
        <v>44.57</v>
      </c>
      <c r="I62" s="32">
        <f t="shared" ref="I62" si="28">I51+I61</f>
        <v>195.053</v>
      </c>
      <c r="J62" s="32">
        <f t="shared" ref="J62:L62" si="29">J51+J61</f>
        <v>1457.33</v>
      </c>
      <c r="K62" s="32"/>
      <c r="L62" s="32">
        <f t="shared" si="29"/>
        <v>282.06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90</v>
      </c>
      <c r="F63" s="53">
        <v>210</v>
      </c>
      <c r="G63" s="62">
        <v>5.31</v>
      </c>
      <c r="H63" s="62">
        <v>8.1199999999999992</v>
      </c>
      <c r="I63" s="62">
        <v>37.630000000000003</v>
      </c>
      <c r="J63" s="62">
        <v>205.9</v>
      </c>
      <c r="K63" s="55" t="s">
        <v>93</v>
      </c>
      <c r="L63" s="40">
        <v>50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6" t="s">
        <v>91</v>
      </c>
      <c r="F65" s="60">
        <v>200</v>
      </c>
      <c r="G65" s="62">
        <v>1.52</v>
      </c>
      <c r="H65" s="62">
        <v>1.35</v>
      </c>
      <c r="I65" s="62">
        <v>5.9</v>
      </c>
      <c r="J65" s="63">
        <v>81</v>
      </c>
      <c r="K65" s="73" t="s">
        <v>92</v>
      </c>
      <c r="L65" s="43">
        <v>18.3</v>
      </c>
    </row>
    <row r="66" spans="1:12" ht="15" x14ac:dyDescent="0.25">
      <c r="A66" s="23"/>
      <c r="B66" s="15"/>
      <c r="C66" s="11"/>
      <c r="D66" s="7" t="s">
        <v>23</v>
      </c>
      <c r="E66" s="56" t="s">
        <v>42</v>
      </c>
      <c r="F66" s="53">
        <v>30</v>
      </c>
      <c r="G66" s="57">
        <v>2.31</v>
      </c>
      <c r="H66" s="57">
        <v>0.28999999999999998</v>
      </c>
      <c r="I66" s="57">
        <v>14.37</v>
      </c>
      <c r="J66" s="57">
        <v>70.8</v>
      </c>
      <c r="K66" s="55" t="s">
        <v>60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58" t="s">
        <v>43</v>
      </c>
      <c r="F68" s="59">
        <v>16</v>
      </c>
      <c r="G68" s="53">
        <v>1.25</v>
      </c>
      <c r="H68" s="53">
        <v>0.19</v>
      </c>
      <c r="I68" s="53">
        <v>7.44</v>
      </c>
      <c r="J68" s="53">
        <v>33.92</v>
      </c>
      <c r="K68" s="55" t="s">
        <v>59</v>
      </c>
      <c r="L68" s="43">
        <v>2</v>
      </c>
    </row>
    <row r="69" spans="1:12" ht="15" x14ac:dyDescent="0.25">
      <c r="A69" s="23"/>
      <c r="B69" s="15"/>
      <c r="C69" s="11"/>
      <c r="D69" s="6"/>
      <c r="E69" s="56" t="s">
        <v>94</v>
      </c>
      <c r="F69" s="54">
        <v>100</v>
      </c>
      <c r="G69" s="62">
        <v>7.9</v>
      </c>
      <c r="H69" s="62">
        <v>9.4</v>
      </c>
      <c r="I69" s="62">
        <v>15.5</v>
      </c>
      <c r="J69" s="62">
        <v>184.6</v>
      </c>
      <c r="K69" s="44"/>
      <c r="L69" s="43">
        <v>35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556</v>
      </c>
      <c r="G70" s="19">
        <f t="shared" ref="G70" si="30">SUM(G63:G69)</f>
        <v>18.29</v>
      </c>
      <c r="H70" s="19">
        <f t="shared" ref="H70" si="31">SUM(H63:H69)</f>
        <v>19.349999999999998</v>
      </c>
      <c r="I70" s="19">
        <f t="shared" ref="I70" si="32">SUM(I63:I69)</f>
        <v>80.84</v>
      </c>
      <c r="J70" s="19">
        <f t="shared" ref="J70:L70" si="33">SUM(J63:J69)</f>
        <v>576.22</v>
      </c>
      <c r="K70" s="25"/>
      <c r="L70" s="19">
        <f t="shared" si="33"/>
        <v>110.3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4" t="s">
        <v>95</v>
      </c>
      <c r="F71" s="54">
        <v>60</v>
      </c>
      <c r="G71" s="54">
        <v>0.6</v>
      </c>
      <c r="H71" s="54">
        <v>4.2</v>
      </c>
      <c r="I71" s="54">
        <v>10.199999999999999</v>
      </c>
      <c r="J71" s="54">
        <v>58.2</v>
      </c>
      <c r="K71" s="55" t="s">
        <v>44</v>
      </c>
      <c r="L71" s="43">
        <v>30</v>
      </c>
    </row>
    <row r="72" spans="1:12" ht="15" x14ac:dyDescent="0.25">
      <c r="A72" s="23"/>
      <c r="B72" s="15"/>
      <c r="C72" s="11"/>
      <c r="D72" s="7" t="s">
        <v>27</v>
      </c>
      <c r="E72" s="58" t="s">
        <v>96</v>
      </c>
      <c r="F72" s="54">
        <v>250</v>
      </c>
      <c r="G72" s="54">
        <v>6.79</v>
      </c>
      <c r="H72" s="54">
        <v>11.28</v>
      </c>
      <c r="I72" s="54">
        <v>15.46</v>
      </c>
      <c r="J72" s="54">
        <v>138.755</v>
      </c>
      <c r="K72" s="55" t="s">
        <v>98</v>
      </c>
      <c r="L72" s="43">
        <v>25</v>
      </c>
    </row>
    <row r="73" spans="1:12" ht="15" x14ac:dyDescent="0.25">
      <c r="A73" s="23"/>
      <c r="B73" s="15"/>
      <c r="C73" s="11"/>
      <c r="D73" s="7" t="s">
        <v>28</v>
      </c>
      <c r="E73" s="56" t="s">
        <v>97</v>
      </c>
      <c r="F73" s="54">
        <v>150</v>
      </c>
      <c r="G73" s="62">
        <v>12.7</v>
      </c>
      <c r="H73" s="62">
        <v>7.85</v>
      </c>
      <c r="I73" s="62">
        <v>26.8</v>
      </c>
      <c r="J73" s="62">
        <v>298.5</v>
      </c>
      <c r="K73" s="55" t="s">
        <v>99</v>
      </c>
      <c r="L73" s="43">
        <v>86.76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56" t="s">
        <v>100</v>
      </c>
      <c r="F75" s="54">
        <v>200</v>
      </c>
      <c r="G75" s="62">
        <v>0.23</v>
      </c>
      <c r="H75" s="62" t="s">
        <v>101</v>
      </c>
      <c r="I75" s="62">
        <v>29.41</v>
      </c>
      <c r="J75" s="62">
        <v>118.5</v>
      </c>
      <c r="K75" s="55" t="s">
        <v>102</v>
      </c>
      <c r="L75" s="43">
        <v>25</v>
      </c>
    </row>
    <row r="76" spans="1:12" ht="15" x14ac:dyDescent="0.25">
      <c r="A76" s="23"/>
      <c r="B76" s="15"/>
      <c r="C76" s="11"/>
      <c r="D76" s="7" t="s">
        <v>31</v>
      </c>
      <c r="E76" s="58" t="s">
        <v>57</v>
      </c>
      <c r="F76" s="59">
        <v>40</v>
      </c>
      <c r="G76" s="59">
        <v>3.16</v>
      </c>
      <c r="H76" s="59">
        <v>0.4</v>
      </c>
      <c r="I76" s="59">
        <v>19.32</v>
      </c>
      <c r="J76" s="67">
        <v>93.52</v>
      </c>
      <c r="K76" s="55" t="s">
        <v>61</v>
      </c>
      <c r="L76" s="43">
        <v>5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23.48</v>
      </c>
      <c r="H80" s="19">
        <f t="shared" ref="H80" si="35">SUM(H71:H79)</f>
        <v>23.729999999999997</v>
      </c>
      <c r="I80" s="19">
        <f t="shared" ref="I80" si="36">SUM(I71:I79)</f>
        <v>101.19</v>
      </c>
      <c r="J80" s="19">
        <f t="shared" ref="J80:L80" si="37">SUM(J71:J79)</f>
        <v>707.47499999999991</v>
      </c>
      <c r="K80" s="25"/>
      <c r="L80" s="19">
        <f t="shared" si="37"/>
        <v>171.76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1256</v>
      </c>
      <c r="G81" s="32">
        <f t="shared" ref="G81" si="38">G70+G80</f>
        <v>41.769999999999996</v>
      </c>
      <c r="H81" s="32">
        <f t="shared" ref="H81" si="39">H70+H80</f>
        <v>43.08</v>
      </c>
      <c r="I81" s="32">
        <f t="shared" ref="I81" si="40">I70+I80</f>
        <v>182.03</v>
      </c>
      <c r="J81" s="32">
        <f t="shared" ref="J81:L81" si="41">J70+J80</f>
        <v>1283.6949999999999</v>
      </c>
      <c r="K81" s="32"/>
      <c r="L81" s="32">
        <f t="shared" si="41"/>
        <v>282.06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103</v>
      </c>
      <c r="F82" s="54">
        <v>100</v>
      </c>
      <c r="G82" s="62">
        <v>11.08</v>
      </c>
      <c r="H82" s="62">
        <v>8.7200000000000006</v>
      </c>
      <c r="I82" s="62">
        <v>2.78</v>
      </c>
      <c r="J82" s="62">
        <v>168.91</v>
      </c>
      <c r="K82" s="55" t="s">
        <v>63</v>
      </c>
      <c r="L82" s="40">
        <v>51.3</v>
      </c>
    </row>
    <row r="83" spans="1:12" ht="15" x14ac:dyDescent="0.25">
      <c r="A83" s="23"/>
      <c r="B83" s="15"/>
      <c r="C83" s="11"/>
      <c r="D83" s="6" t="s">
        <v>21</v>
      </c>
      <c r="E83" s="56" t="s">
        <v>104</v>
      </c>
      <c r="F83" s="54">
        <v>150</v>
      </c>
      <c r="G83" s="62">
        <v>3.64</v>
      </c>
      <c r="H83" s="62">
        <v>4.3</v>
      </c>
      <c r="I83" s="62">
        <v>30.67</v>
      </c>
      <c r="J83" s="62">
        <v>99.95</v>
      </c>
      <c r="K83" s="55" t="s">
        <v>106</v>
      </c>
      <c r="L83" s="43">
        <v>25</v>
      </c>
    </row>
    <row r="84" spans="1:12" ht="15" x14ac:dyDescent="0.25">
      <c r="A84" s="23"/>
      <c r="B84" s="15"/>
      <c r="C84" s="11"/>
      <c r="D84" s="7" t="s">
        <v>22</v>
      </c>
      <c r="E84" s="56" t="s">
        <v>152</v>
      </c>
      <c r="F84" s="54">
        <v>200</v>
      </c>
      <c r="G84" s="62">
        <v>0.23</v>
      </c>
      <c r="H84" s="62" t="s">
        <v>101</v>
      </c>
      <c r="I84" s="62">
        <v>29.41</v>
      </c>
      <c r="J84" s="62">
        <v>118.5</v>
      </c>
      <c r="K84" s="55" t="s">
        <v>102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58" t="s">
        <v>57</v>
      </c>
      <c r="F85" s="53">
        <v>30</v>
      </c>
      <c r="G85" s="53">
        <v>2.31</v>
      </c>
      <c r="H85" s="53">
        <v>0.28999999999999998</v>
      </c>
      <c r="I85" s="53">
        <v>14.37</v>
      </c>
      <c r="J85" s="53">
        <v>70.8</v>
      </c>
      <c r="K85" s="55" t="s">
        <v>61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26</v>
      </c>
      <c r="E88" s="56" t="s">
        <v>156</v>
      </c>
      <c r="F88" s="62">
        <v>60</v>
      </c>
      <c r="G88" s="62">
        <v>0.9</v>
      </c>
      <c r="H88" s="62">
        <v>6.1</v>
      </c>
      <c r="I88" s="62">
        <v>5.4</v>
      </c>
      <c r="J88" s="62">
        <v>80</v>
      </c>
      <c r="K88" s="55" t="s">
        <v>157</v>
      </c>
      <c r="L88" s="43">
        <v>15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18.16</v>
      </c>
      <c r="H89" s="19">
        <f t="shared" ref="H89" si="43">SUM(H82:H88)</f>
        <v>19.409999999999997</v>
      </c>
      <c r="I89" s="19">
        <f t="shared" ref="I89" si="44">SUM(I82:I88)</f>
        <v>82.63000000000001</v>
      </c>
      <c r="J89" s="19">
        <f t="shared" ref="J89:L89" si="45">SUM(J82:J88)</f>
        <v>538.16000000000008</v>
      </c>
      <c r="K89" s="25"/>
      <c r="L89" s="19">
        <f t="shared" si="45"/>
        <v>110.3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108</v>
      </c>
      <c r="F90" s="54">
        <v>60</v>
      </c>
      <c r="G90" s="62">
        <v>3.23</v>
      </c>
      <c r="H90" s="62">
        <v>1.74</v>
      </c>
      <c r="I90" s="62">
        <v>25.89</v>
      </c>
      <c r="J90" s="62">
        <v>44.16</v>
      </c>
      <c r="K90" s="55" t="s">
        <v>111</v>
      </c>
      <c r="L90" s="43">
        <v>45</v>
      </c>
    </row>
    <row r="91" spans="1:12" ht="15" x14ac:dyDescent="0.25">
      <c r="A91" s="23"/>
      <c r="B91" s="15"/>
      <c r="C91" s="11"/>
      <c r="D91" s="7" t="s">
        <v>27</v>
      </c>
      <c r="E91" s="58" t="s">
        <v>109</v>
      </c>
      <c r="F91" s="54">
        <v>250</v>
      </c>
      <c r="G91" s="54">
        <f>2.68+3.25</f>
        <v>5.93</v>
      </c>
      <c r="H91" s="54">
        <f>2.83+1.99</f>
        <v>4.82</v>
      </c>
      <c r="I91" s="54">
        <v>17.45</v>
      </c>
      <c r="J91" s="54">
        <f>118.25</f>
        <v>118.25</v>
      </c>
      <c r="K91" s="73" t="s">
        <v>112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56" t="s">
        <v>110</v>
      </c>
      <c r="F92" s="54">
        <v>180</v>
      </c>
      <c r="G92" s="62">
        <v>11.68</v>
      </c>
      <c r="H92" s="62">
        <v>18.29</v>
      </c>
      <c r="I92" s="62">
        <v>19.899999999999999</v>
      </c>
      <c r="J92" s="62">
        <v>434.87</v>
      </c>
      <c r="K92" s="55" t="s">
        <v>113</v>
      </c>
      <c r="L92" s="43">
        <v>85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6" t="s">
        <v>114</v>
      </c>
      <c r="F94" s="60">
        <v>200</v>
      </c>
      <c r="G94" s="54">
        <v>0.2</v>
      </c>
      <c r="H94" s="54">
        <v>0.8</v>
      </c>
      <c r="I94" s="54">
        <v>18.899999999999999</v>
      </c>
      <c r="J94" s="61">
        <v>84.1</v>
      </c>
      <c r="K94" s="73" t="s">
        <v>73</v>
      </c>
      <c r="L94" s="43">
        <v>11.76</v>
      </c>
    </row>
    <row r="95" spans="1:12" ht="15" x14ac:dyDescent="0.25">
      <c r="A95" s="23"/>
      <c r="B95" s="15"/>
      <c r="C95" s="11"/>
      <c r="D95" s="7" t="s">
        <v>31</v>
      </c>
      <c r="E95" s="58" t="s">
        <v>57</v>
      </c>
      <c r="F95" s="59">
        <v>40</v>
      </c>
      <c r="G95" s="59">
        <v>3.16</v>
      </c>
      <c r="H95" s="59">
        <v>0.4</v>
      </c>
      <c r="I95" s="59">
        <v>19.32</v>
      </c>
      <c r="J95" s="67">
        <v>93.52</v>
      </c>
      <c r="K95" s="55" t="s">
        <v>61</v>
      </c>
      <c r="L95" s="43">
        <v>5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24.2</v>
      </c>
      <c r="H99" s="19">
        <f t="shared" ref="H99" si="47">SUM(H90:H98)</f>
        <v>26.05</v>
      </c>
      <c r="I99" s="19">
        <f t="shared" ref="I99" si="48">SUM(I90:I98)</f>
        <v>101.46000000000001</v>
      </c>
      <c r="J99" s="19">
        <f t="shared" ref="J99:L99" si="49">SUM(J90:J98)</f>
        <v>774.9</v>
      </c>
      <c r="K99" s="25"/>
      <c r="L99" s="19">
        <f t="shared" si="49"/>
        <v>171.76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1270</v>
      </c>
      <c r="G100" s="32">
        <f t="shared" ref="G100" si="50">G89+G99</f>
        <v>42.36</v>
      </c>
      <c r="H100" s="32">
        <f t="shared" ref="H100" si="51">H89+H99</f>
        <v>45.459999999999994</v>
      </c>
      <c r="I100" s="32">
        <f t="shared" ref="I100" si="52">I89+I99</f>
        <v>184.09000000000003</v>
      </c>
      <c r="J100" s="32">
        <f t="shared" ref="J100:L100" si="53">J89+J99</f>
        <v>1313.06</v>
      </c>
      <c r="K100" s="32"/>
      <c r="L100" s="32">
        <f t="shared" si="53"/>
        <v>282.06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115</v>
      </c>
      <c r="F101" s="53">
        <v>205</v>
      </c>
      <c r="G101" s="75">
        <v>6.7</v>
      </c>
      <c r="H101" s="75">
        <v>11.8</v>
      </c>
      <c r="I101" s="75">
        <v>3.06</v>
      </c>
      <c r="J101" s="75">
        <v>306</v>
      </c>
      <c r="K101" s="55" t="s">
        <v>116</v>
      </c>
      <c r="L101" s="40">
        <v>44.3</v>
      </c>
    </row>
    <row r="102" spans="1:12" ht="15" x14ac:dyDescent="0.25">
      <c r="A102" s="23"/>
      <c r="B102" s="15"/>
      <c r="C102" s="11"/>
      <c r="D102" s="6" t="s">
        <v>23</v>
      </c>
      <c r="E102" s="58" t="s">
        <v>43</v>
      </c>
      <c r="F102" s="59">
        <v>16</v>
      </c>
      <c r="G102" s="53">
        <v>1.25</v>
      </c>
      <c r="H102" s="53">
        <v>0.19</v>
      </c>
      <c r="I102" s="53">
        <v>7.44</v>
      </c>
      <c r="J102" s="53">
        <v>33.92</v>
      </c>
      <c r="K102" s="55" t="s">
        <v>59</v>
      </c>
      <c r="L102" s="43">
        <v>2</v>
      </c>
    </row>
    <row r="103" spans="1:12" ht="15" x14ac:dyDescent="0.25">
      <c r="A103" s="23"/>
      <c r="B103" s="15"/>
      <c r="C103" s="11"/>
      <c r="D103" s="7" t="s">
        <v>22</v>
      </c>
      <c r="E103" s="56" t="s">
        <v>45</v>
      </c>
      <c r="F103" s="60">
        <v>200</v>
      </c>
      <c r="G103" s="62">
        <v>5.3680000000000003</v>
      </c>
      <c r="H103" s="62">
        <v>3.22</v>
      </c>
      <c r="I103" s="62">
        <v>21.276</v>
      </c>
      <c r="J103" s="63">
        <v>135.55600000000001</v>
      </c>
      <c r="K103" s="55" t="s">
        <v>46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58" t="s">
        <v>57</v>
      </c>
      <c r="F104" s="53">
        <v>30</v>
      </c>
      <c r="G104" s="53">
        <v>2.31</v>
      </c>
      <c r="H104" s="53">
        <v>0.28999999999999998</v>
      </c>
      <c r="I104" s="53">
        <v>14.37</v>
      </c>
      <c r="J104" s="53">
        <v>70.8</v>
      </c>
      <c r="K104" s="55" t="s">
        <v>61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117</v>
      </c>
      <c r="E106" s="56" t="s">
        <v>48</v>
      </c>
      <c r="F106" s="54">
        <v>60</v>
      </c>
      <c r="G106" s="62">
        <v>1.827</v>
      </c>
      <c r="H106" s="62">
        <v>2.1720000000000002</v>
      </c>
      <c r="I106" s="62">
        <v>23.14</v>
      </c>
      <c r="J106" s="62">
        <v>39.43</v>
      </c>
      <c r="K106" s="55" t="s">
        <v>49</v>
      </c>
      <c r="L106" s="43">
        <v>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511</v>
      </c>
      <c r="G108" s="19">
        <f t="shared" ref="G108:J108" si="54">SUM(G101:G107)</f>
        <v>17.455000000000002</v>
      </c>
      <c r="H108" s="19">
        <f t="shared" si="54"/>
        <v>17.672000000000001</v>
      </c>
      <c r="I108" s="19">
        <f t="shared" si="54"/>
        <v>69.286000000000001</v>
      </c>
      <c r="J108" s="19">
        <f t="shared" si="54"/>
        <v>585.7059999999999</v>
      </c>
      <c r="K108" s="25"/>
      <c r="L108" s="19">
        <f t="shared" ref="L108" si="55">SUM(L101:L107)</f>
        <v>110.3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70" t="s">
        <v>82</v>
      </c>
      <c r="F110" s="71">
        <v>250</v>
      </c>
      <c r="G110" s="71">
        <v>6.21</v>
      </c>
      <c r="H110" s="71">
        <v>5.94</v>
      </c>
      <c r="I110" s="71">
        <v>13.4</v>
      </c>
      <c r="J110" s="71">
        <v>131.96</v>
      </c>
      <c r="K110" s="72" t="s">
        <v>86</v>
      </c>
      <c r="L110" s="43">
        <v>25</v>
      </c>
    </row>
    <row r="111" spans="1:12" ht="15" x14ac:dyDescent="0.25">
      <c r="A111" s="23"/>
      <c r="B111" s="15"/>
      <c r="C111" s="11"/>
      <c r="D111" s="7" t="s">
        <v>28</v>
      </c>
      <c r="E111" s="56" t="s">
        <v>52</v>
      </c>
      <c r="F111" s="54">
        <v>100</v>
      </c>
      <c r="G111" s="62">
        <v>9.3800000000000008</v>
      </c>
      <c r="H111" s="62">
        <v>10.44</v>
      </c>
      <c r="I111" s="62">
        <v>2.7879999999999998</v>
      </c>
      <c r="J111" s="62">
        <v>240.15</v>
      </c>
      <c r="K111" s="55" t="s">
        <v>53</v>
      </c>
      <c r="L111" s="43">
        <v>50</v>
      </c>
    </row>
    <row r="112" spans="1:12" ht="15" x14ac:dyDescent="0.25">
      <c r="A112" s="23"/>
      <c r="B112" s="15"/>
      <c r="C112" s="11"/>
      <c r="D112" s="7" t="s">
        <v>29</v>
      </c>
      <c r="E112" s="56" t="s">
        <v>104</v>
      </c>
      <c r="F112" s="54">
        <v>150</v>
      </c>
      <c r="G112" s="54">
        <v>3.64</v>
      </c>
      <c r="H112" s="54">
        <v>4.3</v>
      </c>
      <c r="I112" s="54">
        <v>16.670000000000002</v>
      </c>
      <c r="J112" s="54">
        <v>99.05</v>
      </c>
      <c r="K112" s="55" t="s">
        <v>106</v>
      </c>
      <c r="L112" s="43">
        <v>25</v>
      </c>
    </row>
    <row r="113" spans="1:12" ht="15" x14ac:dyDescent="0.25">
      <c r="A113" s="23"/>
      <c r="B113" s="15"/>
      <c r="C113" s="11"/>
      <c r="D113" s="7" t="s">
        <v>30</v>
      </c>
      <c r="E113" s="56" t="s">
        <v>119</v>
      </c>
      <c r="F113" s="54">
        <v>200</v>
      </c>
      <c r="G113" s="62">
        <v>0.23</v>
      </c>
      <c r="H113" s="62" t="s">
        <v>101</v>
      </c>
      <c r="I113" s="62">
        <v>25.31</v>
      </c>
      <c r="J113" s="62">
        <v>68.5</v>
      </c>
      <c r="K113" s="55" t="s">
        <v>120</v>
      </c>
      <c r="L113" s="43">
        <v>20.46</v>
      </c>
    </row>
    <row r="114" spans="1:12" ht="15" x14ac:dyDescent="0.25">
      <c r="A114" s="23"/>
      <c r="B114" s="15"/>
      <c r="C114" s="11"/>
      <c r="D114" s="7" t="s">
        <v>31</v>
      </c>
      <c r="E114" s="58" t="s">
        <v>57</v>
      </c>
      <c r="F114" s="59">
        <v>40</v>
      </c>
      <c r="G114" s="59">
        <v>3.16</v>
      </c>
      <c r="H114" s="59">
        <v>0.4</v>
      </c>
      <c r="I114" s="59">
        <v>19.32</v>
      </c>
      <c r="J114" s="67">
        <v>93.52</v>
      </c>
      <c r="K114" s="55" t="s">
        <v>61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118</v>
      </c>
      <c r="E116" s="42" t="s">
        <v>47</v>
      </c>
      <c r="F116" s="60">
        <v>50</v>
      </c>
      <c r="G116" s="62">
        <v>3.8</v>
      </c>
      <c r="H116" s="62">
        <v>4.9000000000000004</v>
      </c>
      <c r="I116" s="62">
        <v>37.200000000000003</v>
      </c>
      <c r="J116" s="63">
        <v>208.5</v>
      </c>
      <c r="K116" s="44" t="s">
        <v>44</v>
      </c>
      <c r="L116" s="43">
        <v>46.3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26.42</v>
      </c>
      <c r="H118" s="19">
        <f t="shared" si="56"/>
        <v>25.979999999999997</v>
      </c>
      <c r="I118" s="19">
        <f t="shared" si="56"/>
        <v>114.688</v>
      </c>
      <c r="J118" s="19">
        <f t="shared" si="56"/>
        <v>841.68000000000006</v>
      </c>
      <c r="K118" s="25"/>
      <c r="L118" s="19">
        <f t="shared" ref="L118" si="57">SUM(L109:L117)</f>
        <v>171.76</v>
      </c>
    </row>
    <row r="119" spans="1:12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1301</v>
      </c>
      <c r="G119" s="32">
        <f t="shared" ref="G119" si="58">G108+G118</f>
        <v>43.875</v>
      </c>
      <c r="H119" s="32">
        <f t="shared" ref="H119" si="59">H108+H118</f>
        <v>43.652000000000001</v>
      </c>
      <c r="I119" s="32">
        <f t="shared" ref="I119" si="60">I108+I118</f>
        <v>183.97399999999999</v>
      </c>
      <c r="J119" s="32">
        <f t="shared" ref="J119:L119" si="61">J108+J118</f>
        <v>1427.386</v>
      </c>
      <c r="K119" s="32"/>
      <c r="L119" s="32">
        <f t="shared" si="61"/>
        <v>282.06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52" t="s">
        <v>124</v>
      </c>
      <c r="F121" s="53">
        <v>210</v>
      </c>
      <c r="G121" s="62">
        <v>4.6900000000000004</v>
      </c>
      <c r="H121" s="62">
        <v>9.83</v>
      </c>
      <c r="I121" s="62">
        <v>30.83</v>
      </c>
      <c r="J121" s="62">
        <v>252.25</v>
      </c>
      <c r="K121" s="55" t="s">
        <v>125</v>
      </c>
      <c r="L121" s="43">
        <v>50.3</v>
      </c>
    </row>
    <row r="122" spans="1:12" ht="15" x14ac:dyDescent="0.25">
      <c r="A122" s="14"/>
      <c r="B122" s="15"/>
      <c r="C122" s="11"/>
      <c r="D122" s="7" t="s">
        <v>22</v>
      </c>
      <c r="E122" s="56" t="s">
        <v>126</v>
      </c>
      <c r="F122" s="54">
        <v>200</v>
      </c>
      <c r="G122" s="54">
        <f>3.6+2.8</f>
        <v>6.4</v>
      </c>
      <c r="H122" s="54">
        <f>2.67+0.13</f>
        <v>2.8</v>
      </c>
      <c r="I122" s="54">
        <f>29.2</f>
        <v>29.2</v>
      </c>
      <c r="J122" s="54">
        <v>155.19999999999999</v>
      </c>
      <c r="K122" s="55" t="s">
        <v>127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56" t="s">
        <v>42</v>
      </c>
      <c r="F123" s="53">
        <v>30</v>
      </c>
      <c r="G123" s="57">
        <v>2.31</v>
      </c>
      <c r="H123" s="57">
        <v>0.28999999999999998</v>
      </c>
      <c r="I123" s="57">
        <v>14.37</v>
      </c>
      <c r="J123" s="57">
        <v>70.8</v>
      </c>
      <c r="K123" s="55" t="s">
        <v>60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51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121</v>
      </c>
      <c r="E126" s="56" t="s">
        <v>122</v>
      </c>
      <c r="F126" s="54">
        <v>125</v>
      </c>
      <c r="G126" s="62">
        <v>5.8</v>
      </c>
      <c r="H126" s="62">
        <v>5</v>
      </c>
      <c r="I126" s="62">
        <v>8</v>
      </c>
      <c r="J126" s="62">
        <v>100</v>
      </c>
      <c r="K126" s="55" t="s">
        <v>123</v>
      </c>
      <c r="L126" s="43">
        <v>40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19.2</v>
      </c>
      <c r="H127" s="19">
        <f t="shared" si="62"/>
        <v>17.919999999999998</v>
      </c>
      <c r="I127" s="19">
        <f t="shared" si="62"/>
        <v>82.4</v>
      </c>
      <c r="J127" s="19">
        <f t="shared" si="62"/>
        <v>578.25</v>
      </c>
      <c r="K127" s="25"/>
      <c r="L127" s="19">
        <f t="shared" ref="L127" si="63">SUM(L120:L126)</f>
        <v>110.3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8" t="s">
        <v>96</v>
      </c>
      <c r="F129" s="54">
        <v>250</v>
      </c>
      <c r="G129" s="54">
        <v>2.78</v>
      </c>
      <c r="H129" s="54">
        <v>6.57</v>
      </c>
      <c r="I129" s="54">
        <v>9.2609999999999992</v>
      </c>
      <c r="J129" s="54">
        <v>108</v>
      </c>
      <c r="K129" s="55" t="s">
        <v>98</v>
      </c>
      <c r="L129" s="43">
        <v>25</v>
      </c>
    </row>
    <row r="130" spans="1:12" ht="15" x14ac:dyDescent="0.25">
      <c r="A130" s="14"/>
      <c r="B130" s="15"/>
      <c r="C130" s="11"/>
      <c r="D130" s="7" t="s">
        <v>28</v>
      </c>
      <c r="E130" s="58" t="s">
        <v>129</v>
      </c>
      <c r="F130" s="54">
        <v>90</v>
      </c>
      <c r="G130" s="62">
        <v>8.4600000000000009</v>
      </c>
      <c r="H130" s="62">
        <v>9.6999999999999993</v>
      </c>
      <c r="I130" s="62">
        <v>16.713999999999999</v>
      </c>
      <c r="J130" s="62">
        <v>205</v>
      </c>
      <c r="K130" s="55" t="s">
        <v>132</v>
      </c>
      <c r="L130" s="43">
        <v>61.76</v>
      </c>
    </row>
    <row r="131" spans="1:12" ht="15" x14ac:dyDescent="0.25">
      <c r="A131" s="14"/>
      <c r="B131" s="15"/>
      <c r="C131" s="11"/>
      <c r="D131" s="7" t="s">
        <v>29</v>
      </c>
      <c r="E131" s="56" t="s">
        <v>130</v>
      </c>
      <c r="F131" s="54">
        <v>150</v>
      </c>
      <c r="G131" s="62">
        <v>6.56</v>
      </c>
      <c r="H131" s="62">
        <v>9.2240000000000002</v>
      </c>
      <c r="I131" s="62">
        <v>30.385000000000002</v>
      </c>
      <c r="J131" s="62">
        <v>198</v>
      </c>
      <c r="K131" s="55" t="s">
        <v>133</v>
      </c>
      <c r="L131" s="43">
        <v>35</v>
      </c>
    </row>
    <row r="132" spans="1:12" ht="15" x14ac:dyDescent="0.25">
      <c r="A132" s="14"/>
      <c r="B132" s="15"/>
      <c r="C132" s="11"/>
      <c r="D132" s="7" t="s">
        <v>30</v>
      </c>
      <c r="E132" s="56" t="s">
        <v>131</v>
      </c>
      <c r="F132" s="54">
        <v>200</v>
      </c>
      <c r="G132" s="54">
        <v>3.66</v>
      </c>
      <c r="H132" s="54">
        <v>0.06</v>
      </c>
      <c r="I132" s="54">
        <v>7.73</v>
      </c>
      <c r="J132" s="54">
        <v>120.66</v>
      </c>
      <c r="K132" s="55" t="s">
        <v>134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58" t="s">
        <v>57</v>
      </c>
      <c r="F133" s="59">
        <v>40</v>
      </c>
      <c r="G133" s="59">
        <v>3.16</v>
      </c>
      <c r="H133" s="59">
        <v>0.4</v>
      </c>
      <c r="I133" s="59">
        <v>19.32</v>
      </c>
      <c r="J133" s="67">
        <v>93.52</v>
      </c>
      <c r="K133" s="55" t="s">
        <v>61</v>
      </c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24</v>
      </c>
      <c r="E135" s="56" t="s">
        <v>74</v>
      </c>
      <c r="F135" s="54">
        <v>200</v>
      </c>
      <c r="G135" s="62">
        <v>0.8</v>
      </c>
      <c r="H135" s="62">
        <v>0.8</v>
      </c>
      <c r="I135" s="62">
        <v>19.600000000000001</v>
      </c>
      <c r="J135" s="62">
        <v>88.8</v>
      </c>
      <c r="K135" s="44" t="s">
        <v>128</v>
      </c>
      <c r="L135" s="43">
        <v>30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25.42</v>
      </c>
      <c r="H137" s="19">
        <f t="shared" si="64"/>
        <v>26.753999999999998</v>
      </c>
      <c r="I137" s="19">
        <f t="shared" si="64"/>
        <v>103.00999999999999</v>
      </c>
      <c r="J137" s="19">
        <f t="shared" si="64"/>
        <v>813.9799999999999</v>
      </c>
      <c r="K137" s="25"/>
      <c r="L137" s="19">
        <f t="shared" ref="L137" si="65">SUM(L128:L136)</f>
        <v>171.76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1495</v>
      </c>
      <c r="G138" s="32">
        <f t="shared" ref="G138" si="66">G127+G137</f>
        <v>44.620000000000005</v>
      </c>
      <c r="H138" s="32">
        <f t="shared" ref="H138" si="67">H127+H137</f>
        <v>44.673999999999992</v>
      </c>
      <c r="I138" s="32">
        <f t="shared" ref="I138" si="68">I127+I137</f>
        <v>185.41</v>
      </c>
      <c r="J138" s="32">
        <f t="shared" ref="J138:L138" si="69">J127+J137</f>
        <v>1392.23</v>
      </c>
      <c r="K138" s="32"/>
      <c r="L138" s="32">
        <f t="shared" si="69"/>
        <v>282.06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137</v>
      </c>
      <c r="F139" s="54">
        <v>180</v>
      </c>
      <c r="G139" s="57">
        <v>8.4600000000000009</v>
      </c>
      <c r="H139" s="57">
        <v>15.76</v>
      </c>
      <c r="I139" s="57">
        <v>19.96</v>
      </c>
      <c r="J139" s="57">
        <v>355</v>
      </c>
      <c r="K139" s="55" t="s">
        <v>138</v>
      </c>
      <c r="L139" s="40">
        <v>71.3</v>
      </c>
    </row>
    <row r="140" spans="1:12" ht="15" x14ac:dyDescent="0.25">
      <c r="A140" s="23"/>
      <c r="B140" s="15"/>
      <c r="C140" s="11"/>
      <c r="D140" s="6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6" t="s">
        <v>77</v>
      </c>
      <c r="F141" s="60">
        <v>200</v>
      </c>
      <c r="G141" s="62">
        <v>1.45</v>
      </c>
      <c r="H141" s="62">
        <v>0.192</v>
      </c>
      <c r="I141" s="62">
        <v>11.733000000000001</v>
      </c>
      <c r="J141" s="62">
        <v>54.46</v>
      </c>
      <c r="K141" s="55" t="s">
        <v>80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58" t="s">
        <v>57</v>
      </c>
      <c r="F142" s="53">
        <v>30</v>
      </c>
      <c r="G142" s="53">
        <v>2.31</v>
      </c>
      <c r="H142" s="53">
        <v>0.28999999999999998</v>
      </c>
      <c r="I142" s="53">
        <v>14.37</v>
      </c>
      <c r="J142" s="53">
        <v>70.8</v>
      </c>
      <c r="K142" s="55" t="s">
        <v>61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25.5" x14ac:dyDescent="0.25">
      <c r="A145" s="23"/>
      <c r="B145" s="15"/>
      <c r="C145" s="11"/>
      <c r="D145" s="6" t="s">
        <v>94</v>
      </c>
      <c r="E145" s="56" t="s">
        <v>135</v>
      </c>
      <c r="F145" s="54">
        <v>100</v>
      </c>
      <c r="G145" s="62">
        <v>4.9000000000000004</v>
      </c>
      <c r="H145" s="62">
        <v>3.4</v>
      </c>
      <c r="I145" s="62">
        <v>25.5</v>
      </c>
      <c r="J145" s="62">
        <v>109</v>
      </c>
      <c r="K145" s="44" t="s">
        <v>136</v>
      </c>
      <c r="L145" s="43">
        <v>25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17.12</v>
      </c>
      <c r="H146" s="19">
        <f t="shared" si="70"/>
        <v>19.641999999999999</v>
      </c>
      <c r="I146" s="19">
        <f t="shared" si="70"/>
        <v>71.563000000000002</v>
      </c>
      <c r="J146" s="19">
        <f t="shared" si="70"/>
        <v>589.26</v>
      </c>
      <c r="K146" s="25"/>
      <c r="L146" s="19">
        <f t="shared" ref="L146" si="71">SUM(L139:L145)</f>
        <v>110.3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48</v>
      </c>
      <c r="F147" s="54">
        <v>60</v>
      </c>
      <c r="G147" s="54">
        <v>1.73</v>
      </c>
      <c r="H147" s="54">
        <v>1.63</v>
      </c>
      <c r="I147" s="54">
        <v>3.47</v>
      </c>
      <c r="J147" s="54">
        <v>35.520000000000003</v>
      </c>
      <c r="K147" s="55" t="s">
        <v>49</v>
      </c>
      <c r="L147" s="43">
        <v>45</v>
      </c>
    </row>
    <row r="148" spans="1:12" ht="15" x14ac:dyDescent="0.25">
      <c r="A148" s="23"/>
      <c r="B148" s="15"/>
      <c r="C148" s="11"/>
      <c r="D148" s="7" t="s">
        <v>27</v>
      </c>
      <c r="E148" s="58" t="s">
        <v>109</v>
      </c>
      <c r="F148" s="54">
        <v>250</v>
      </c>
      <c r="G148" s="54">
        <f>2.68+3.25</f>
        <v>5.93</v>
      </c>
      <c r="H148" s="54">
        <f>2.83+1.99</f>
        <v>4.82</v>
      </c>
      <c r="I148" s="54">
        <v>17.45</v>
      </c>
      <c r="J148" s="54">
        <f>118.25</f>
        <v>118.25</v>
      </c>
      <c r="K148" s="73" t="s">
        <v>112</v>
      </c>
      <c r="L148" s="43">
        <v>25</v>
      </c>
    </row>
    <row r="149" spans="1:12" ht="15" x14ac:dyDescent="0.25">
      <c r="A149" s="23"/>
      <c r="B149" s="15"/>
      <c r="C149" s="11"/>
      <c r="D149" s="7" t="s">
        <v>28</v>
      </c>
      <c r="E149" s="56" t="s">
        <v>62</v>
      </c>
      <c r="F149" s="54">
        <v>100</v>
      </c>
      <c r="G149" s="62">
        <v>11.14</v>
      </c>
      <c r="H149" s="62">
        <v>10.319000000000001</v>
      </c>
      <c r="I149" s="62">
        <v>9.3819999999999997</v>
      </c>
      <c r="J149" s="62">
        <v>186.96600000000001</v>
      </c>
      <c r="K149" s="55" t="s">
        <v>63</v>
      </c>
      <c r="L149" s="43">
        <v>46.76</v>
      </c>
    </row>
    <row r="150" spans="1:12" ht="15" x14ac:dyDescent="0.25">
      <c r="A150" s="23"/>
      <c r="B150" s="15"/>
      <c r="C150" s="11"/>
      <c r="D150" s="7" t="s">
        <v>29</v>
      </c>
      <c r="E150" s="56" t="s">
        <v>54</v>
      </c>
      <c r="F150" s="54">
        <v>150</v>
      </c>
      <c r="G150" s="62">
        <v>3.9369999999999998</v>
      </c>
      <c r="H150" s="62">
        <v>7.173</v>
      </c>
      <c r="I150" s="62">
        <v>35.380000000000003</v>
      </c>
      <c r="J150" s="62">
        <v>241.46899999999999</v>
      </c>
      <c r="K150" s="55" t="s">
        <v>55</v>
      </c>
      <c r="L150" s="43">
        <v>35</v>
      </c>
    </row>
    <row r="151" spans="1:12" ht="15" x14ac:dyDescent="0.25">
      <c r="A151" s="23"/>
      <c r="B151" s="15"/>
      <c r="C151" s="11"/>
      <c r="D151" s="7" t="s">
        <v>30</v>
      </c>
      <c r="E151" s="56" t="s">
        <v>139</v>
      </c>
      <c r="F151" s="54">
        <v>200</v>
      </c>
      <c r="G151" s="62">
        <v>0.23</v>
      </c>
      <c r="H151" s="62" t="s">
        <v>101</v>
      </c>
      <c r="I151" s="62">
        <v>29.41</v>
      </c>
      <c r="J151" s="62">
        <v>118.5</v>
      </c>
      <c r="K151" s="55" t="s">
        <v>120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58" t="s">
        <v>57</v>
      </c>
      <c r="F152" s="59">
        <v>40</v>
      </c>
      <c r="G152" s="59">
        <v>3.16</v>
      </c>
      <c r="H152" s="59">
        <v>0.4</v>
      </c>
      <c r="I152" s="59">
        <v>19.32</v>
      </c>
      <c r="J152" s="67">
        <v>93.52</v>
      </c>
      <c r="K152" s="55" t="s">
        <v>61</v>
      </c>
      <c r="L152" s="43">
        <v>5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26.127000000000002</v>
      </c>
      <c r="H156" s="19">
        <f t="shared" si="72"/>
        <v>24.341999999999999</v>
      </c>
      <c r="I156" s="19">
        <f t="shared" si="72"/>
        <v>114.41200000000001</v>
      </c>
      <c r="J156" s="19">
        <f t="shared" si="72"/>
        <v>794.22499999999991</v>
      </c>
      <c r="K156" s="25"/>
      <c r="L156" s="19">
        <f t="shared" ref="L156" si="73">SUM(L147:L155)</f>
        <v>171.76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1310</v>
      </c>
      <c r="G157" s="32">
        <f t="shared" ref="G157" si="74">G146+G156</f>
        <v>43.247</v>
      </c>
      <c r="H157" s="32">
        <f t="shared" ref="H157" si="75">H146+H156</f>
        <v>43.983999999999995</v>
      </c>
      <c r="I157" s="32">
        <f t="shared" ref="I157" si="76">I146+I156</f>
        <v>185.97500000000002</v>
      </c>
      <c r="J157" s="32">
        <f t="shared" ref="J157:L157" si="77">J146+J156</f>
        <v>1383.4849999999999</v>
      </c>
      <c r="K157" s="32"/>
      <c r="L157" s="32">
        <f t="shared" si="77"/>
        <v>282.06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140</v>
      </c>
      <c r="F158" s="54">
        <v>90</v>
      </c>
      <c r="G158" s="62">
        <v>6.04</v>
      </c>
      <c r="H158" s="62">
        <v>6.84</v>
      </c>
      <c r="I158" s="62">
        <v>12.34</v>
      </c>
      <c r="J158" s="62">
        <v>197.81</v>
      </c>
      <c r="K158" s="55" t="s">
        <v>141</v>
      </c>
      <c r="L158" s="40">
        <v>54.3</v>
      </c>
    </row>
    <row r="159" spans="1:12" ht="15" x14ac:dyDescent="0.25">
      <c r="A159" s="23"/>
      <c r="B159" s="15"/>
      <c r="C159" s="11"/>
      <c r="D159" s="6" t="s">
        <v>21</v>
      </c>
      <c r="E159" s="56" t="s">
        <v>76</v>
      </c>
      <c r="F159" s="54">
        <v>150</v>
      </c>
      <c r="G159" s="62">
        <v>5.66</v>
      </c>
      <c r="H159" s="62">
        <v>4.2880000000000003</v>
      </c>
      <c r="I159" s="62">
        <v>36.024999999999999</v>
      </c>
      <c r="J159" s="62">
        <v>185.06</v>
      </c>
      <c r="K159" s="55" t="s">
        <v>79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56" t="s">
        <v>105</v>
      </c>
      <c r="F160" s="60">
        <v>200</v>
      </c>
      <c r="G160" s="62">
        <v>1.45</v>
      </c>
      <c r="H160" s="62">
        <v>0.192</v>
      </c>
      <c r="I160" s="62">
        <v>11.733000000000001</v>
      </c>
      <c r="J160" s="63">
        <v>54.46</v>
      </c>
      <c r="K160" s="73" t="s">
        <v>107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58" t="s">
        <v>57</v>
      </c>
      <c r="F161" s="53">
        <v>30</v>
      </c>
      <c r="G161" s="53">
        <v>2.31</v>
      </c>
      <c r="H161" s="53">
        <v>0.28999999999999998</v>
      </c>
      <c r="I161" s="53">
        <v>14.37</v>
      </c>
      <c r="J161" s="53">
        <v>70.8</v>
      </c>
      <c r="K161" s="55" t="s">
        <v>61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69" t="s">
        <v>81</v>
      </c>
      <c r="F163" s="54">
        <v>60</v>
      </c>
      <c r="G163" s="62">
        <v>2.153</v>
      </c>
      <c r="H163" s="62">
        <v>5.657</v>
      </c>
      <c r="I163" s="62">
        <v>0.29899999999999999</v>
      </c>
      <c r="J163" s="62">
        <v>60.7</v>
      </c>
      <c r="K163" s="55" t="s">
        <v>85</v>
      </c>
      <c r="L163" s="43">
        <v>20</v>
      </c>
    </row>
    <row r="164" spans="1:12" ht="15" x14ac:dyDescent="0.25">
      <c r="A164" s="23"/>
      <c r="B164" s="15"/>
      <c r="C164" s="11"/>
      <c r="D164" s="6" t="s">
        <v>23</v>
      </c>
      <c r="E164" s="58" t="s">
        <v>43</v>
      </c>
      <c r="F164" s="59">
        <v>16</v>
      </c>
      <c r="G164" s="53">
        <v>1.25</v>
      </c>
      <c r="H164" s="53">
        <v>0.19</v>
      </c>
      <c r="I164" s="53">
        <v>7.44</v>
      </c>
      <c r="J164" s="53">
        <v>33.92</v>
      </c>
      <c r="K164" s="55" t="s">
        <v>59</v>
      </c>
      <c r="L164" s="43">
        <v>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546</v>
      </c>
      <c r="G165" s="19">
        <f t="shared" ref="G165:J165" si="78">SUM(G158:G164)</f>
        <v>18.863</v>
      </c>
      <c r="H165" s="19">
        <f t="shared" si="78"/>
        <v>17.457000000000001</v>
      </c>
      <c r="I165" s="19">
        <f t="shared" si="78"/>
        <v>82.207000000000008</v>
      </c>
      <c r="J165" s="19">
        <f t="shared" si="78"/>
        <v>602.75</v>
      </c>
      <c r="K165" s="25"/>
      <c r="L165" s="19">
        <f t="shared" ref="L165" si="79">SUM(L158:L164)</f>
        <v>110.3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4" t="s">
        <v>95</v>
      </c>
      <c r="F166" s="54">
        <v>60</v>
      </c>
      <c r="G166" s="54">
        <v>0.6</v>
      </c>
      <c r="H166" s="54">
        <v>4.2</v>
      </c>
      <c r="I166" s="54">
        <v>4.2</v>
      </c>
      <c r="J166" s="54">
        <v>58.2</v>
      </c>
      <c r="K166" s="55" t="s">
        <v>44</v>
      </c>
      <c r="L166" s="43">
        <v>30</v>
      </c>
    </row>
    <row r="167" spans="1:12" ht="15" x14ac:dyDescent="0.25">
      <c r="A167" s="23"/>
      <c r="B167" s="15"/>
      <c r="C167" s="11"/>
      <c r="D167" s="7" t="s">
        <v>27</v>
      </c>
      <c r="E167" s="58" t="s">
        <v>50</v>
      </c>
      <c r="F167" s="54">
        <v>250</v>
      </c>
      <c r="G167" s="62">
        <v>6.5529999999999999</v>
      </c>
      <c r="H167" s="62">
        <v>8.82</v>
      </c>
      <c r="I167" s="62">
        <v>11.303000000000001</v>
      </c>
      <c r="J167" s="62">
        <v>177.71899999999999</v>
      </c>
      <c r="K167" s="65" t="s">
        <v>51</v>
      </c>
      <c r="L167" s="43">
        <v>31.76</v>
      </c>
    </row>
    <row r="168" spans="1:12" ht="15" x14ac:dyDescent="0.25">
      <c r="A168" s="23"/>
      <c r="B168" s="15"/>
      <c r="C168" s="11"/>
      <c r="D168" s="7" t="s">
        <v>28</v>
      </c>
      <c r="E168" s="56" t="s">
        <v>142</v>
      </c>
      <c r="F168" s="54">
        <v>90</v>
      </c>
      <c r="G168" s="62">
        <v>7.46</v>
      </c>
      <c r="H168" s="62">
        <v>6.29</v>
      </c>
      <c r="I168" s="62">
        <v>9.44</v>
      </c>
      <c r="J168" s="62">
        <v>142</v>
      </c>
      <c r="K168" s="55" t="s">
        <v>143</v>
      </c>
      <c r="L168" s="43">
        <v>63.24</v>
      </c>
    </row>
    <row r="169" spans="1:12" ht="15" x14ac:dyDescent="0.25">
      <c r="A169" s="23"/>
      <c r="B169" s="15"/>
      <c r="C169" s="11"/>
      <c r="D169" s="7" t="s">
        <v>29</v>
      </c>
      <c r="E169" s="56" t="s">
        <v>83</v>
      </c>
      <c r="F169" s="54">
        <v>150</v>
      </c>
      <c r="G169" s="62">
        <v>8.59</v>
      </c>
      <c r="H169" s="62">
        <v>6.09</v>
      </c>
      <c r="I169" s="62">
        <v>38.64</v>
      </c>
      <c r="J169" s="62">
        <v>243.75</v>
      </c>
      <c r="K169" s="55" t="s">
        <v>88</v>
      </c>
      <c r="L169" s="43">
        <v>30</v>
      </c>
    </row>
    <row r="170" spans="1:12" ht="15" x14ac:dyDescent="0.25">
      <c r="A170" s="23"/>
      <c r="B170" s="15"/>
      <c r="C170" s="11"/>
      <c r="D170" s="7" t="s">
        <v>30</v>
      </c>
      <c r="E170" s="56" t="s">
        <v>114</v>
      </c>
      <c r="F170" s="60">
        <v>200</v>
      </c>
      <c r="G170" s="54">
        <v>0.2</v>
      </c>
      <c r="H170" s="54">
        <v>0.8</v>
      </c>
      <c r="I170" s="54">
        <v>18.899999999999999</v>
      </c>
      <c r="J170" s="61">
        <v>84.1</v>
      </c>
      <c r="K170" s="73" t="s">
        <v>73</v>
      </c>
      <c r="L170" s="43">
        <v>11.76</v>
      </c>
    </row>
    <row r="171" spans="1:12" ht="15" x14ac:dyDescent="0.25">
      <c r="A171" s="23"/>
      <c r="B171" s="15"/>
      <c r="C171" s="11"/>
      <c r="D171" s="7" t="s">
        <v>31</v>
      </c>
      <c r="E171" s="58" t="s">
        <v>57</v>
      </c>
      <c r="F171" s="59">
        <v>40</v>
      </c>
      <c r="G171" s="59">
        <v>3.16</v>
      </c>
      <c r="H171" s="59">
        <v>0.4</v>
      </c>
      <c r="I171" s="59">
        <v>19.32</v>
      </c>
      <c r="J171" s="67">
        <v>93.52</v>
      </c>
      <c r="K171" s="55" t="s">
        <v>61</v>
      </c>
      <c r="L171" s="43">
        <v>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27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26.562999999999999</v>
      </c>
      <c r="H175" s="19">
        <f t="shared" si="80"/>
        <v>26.599999999999998</v>
      </c>
      <c r="I175" s="19">
        <f t="shared" si="80"/>
        <v>101.803</v>
      </c>
      <c r="J175" s="19">
        <f t="shared" si="80"/>
        <v>799.28899999999999</v>
      </c>
      <c r="K175" s="25"/>
      <c r="L175" s="19">
        <f t="shared" ref="L175" si="81">SUM(L166:L174)</f>
        <v>171.76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1336</v>
      </c>
      <c r="G176" s="32">
        <f t="shared" ref="G176" si="82">G165+G175</f>
        <v>45.426000000000002</v>
      </c>
      <c r="H176" s="32">
        <f t="shared" ref="H176" si="83">H165+H175</f>
        <v>44.057000000000002</v>
      </c>
      <c r="I176" s="32">
        <f t="shared" ref="I176" si="84">I165+I175</f>
        <v>184.01</v>
      </c>
      <c r="J176" s="32">
        <f t="shared" ref="J176:L176" si="85">J165+J175</f>
        <v>1402.039</v>
      </c>
      <c r="K176" s="32"/>
      <c r="L176" s="32">
        <f t="shared" si="85"/>
        <v>282.06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103</v>
      </c>
      <c r="F177" s="54">
        <v>100</v>
      </c>
      <c r="G177" s="62">
        <v>8.0299999999999994</v>
      </c>
      <c r="H177" s="62">
        <v>11.72</v>
      </c>
      <c r="I177" s="62">
        <v>2.78</v>
      </c>
      <c r="J177" s="62">
        <v>138.5</v>
      </c>
      <c r="K177" s="55" t="s">
        <v>63</v>
      </c>
      <c r="L177" s="40">
        <v>46.3</v>
      </c>
    </row>
    <row r="178" spans="1:12" ht="15" x14ac:dyDescent="0.25">
      <c r="A178" s="23"/>
      <c r="B178" s="15"/>
      <c r="C178" s="11"/>
      <c r="D178" s="6" t="s">
        <v>21</v>
      </c>
      <c r="E178" s="56" t="s">
        <v>83</v>
      </c>
      <c r="F178" s="54">
        <v>150</v>
      </c>
      <c r="G178" s="62">
        <v>5.29</v>
      </c>
      <c r="H178" s="62">
        <v>6.09</v>
      </c>
      <c r="I178" s="62">
        <v>18.38</v>
      </c>
      <c r="J178" s="62">
        <v>124</v>
      </c>
      <c r="K178" s="55" t="s">
        <v>88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56" t="s">
        <v>153</v>
      </c>
      <c r="F179" s="54">
        <v>200</v>
      </c>
      <c r="G179" s="54">
        <v>0.23</v>
      </c>
      <c r="H179" s="54" t="s">
        <v>101</v>
      </c>
      <c r="I179" s="54">
        <v>9.41</v>
      </c>
      <c r="J179" s="54">
        <v>118.5</v>
      </c>
      <c r="K179" s="55" t="s">
        <v>102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58" t="s">
        <v>57</v>
      </c>
      <c r="F180" s="53">
        <v>30</v>
      </c>
      <c r="G180" s="53">
        <v>2.31</v>
      </c>
      <c r="H180" s="53">
        <v>0.28999999999999998</v>
      </c>
      <c r="I180" s="53">
        <v>14.37</v>
      </c>
      <c r="J180" s="53">
        <v>70.8</v>
      </c>
      <c r="K180" s="55" t="s">
        <v>61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56" t="s">
        <v>74</v>
      </c>
      <c r="F181" s="54">
        <v>200</v>
      </c>
      <c r="G181" s="62">
        <v>0.8</v>
      </c>
      <c r="H181" s="62">
        <v>0.8</v>
      </c>
      <c r="I181" s="62">
        <v>19.600000000000001</v>
      </c>
      <c r="J181" s="62">
        <v>88.8</v>
      </c>
      <c r="K181" s="55" t="s">
        <v>44</v>
      </c>
      <c r="L181" s="43">
        <v>20</v>
      </c>
    </row>
    <row r="182" spans="1:12" ht="15" x14ac:dyDescent="0.25">
      <c r="A182" s="23"/>
      <c r="B182" s="15"/>
      <c r="C182" s="11"/>
      <c r="D182" s="6" t="s">
        <v>23</v>
      </c>
      <c r="E182" s="58" t="s">
        <v>43</v>
      </c>
      <c r="F182" s="59">
        <v>16</v>
      </c>
      <c r="G182" s="53">
        <v>1.25</v>
      </c>
      <c r="H182" s="53">
        <v>0.19</v>
      </c>
      <c r="I182" s="53">
        <v>7.44</v>
      </c>
      <c r="J182" s="53">
        <v>33.92</v>
      </c>
      <c r="K182" s="55" t="s">
        <v>59</v>
      </c>
      <c r="L182" s="43">
        <v>2</v>
      </c>
    </row>
    <row r="183" spans="1:12" ht="15" x14ac:dyDescent="0.25">
      <c r="A183" s="23"/>
      <c r="B183" s="15"/>
      <c r="C183" s="11"/>
      <c r="D183" s="6" t="s">
        <v>39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696</v>
      </c>
      <c r="G184" s="19">
        <f t="shared" ref="G184:J184" si="86">SUM(G177:G183)</f>
        <v>17.91</v>
      </c>
      <c r="H184" s="19">
        <f t="shared" si="86"/>
        <v>19.090000000000003</v>
      </c>
      <c r="I184" s="19">
        <f t="shared" si="86"/>
        <v>71.97999999999999</v>
      </c>
      <c r="J184" s="19">
        <f t="shared" si="86"/>
        <v>574.52</v>
      </c>
      <c r="K184" s="25"/>
      <c r="L184" s="19">
        <f t="shared" ref="L184" si="87">SUM(L177:L183)</f>
        <v>110.3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108</v>
      </c>
      <c r="F185" s="54">
        <v>60</v>
      </c>
      <c r="G185" s="62">
        <v>1.23</v>
      </c>
      <c r="H185" s="62">
        <v>1.74</v>
      </c>
      <c r="I185" s="62">
        <v>25.87</v>
      </c>
      <c r="J185" s="62">
        <v>44.16</v>
      </c>
      <c r="K185" s="55" t="s">
        <v>111</v>
      </c>
      <c r="L185" s="43">
        <v>45</v>
      </c>
    </row>
    <row r="186" spans="1:12" ht="15" x14ac:dyDescent="0.25">
      <c r="A186" s="23"/>
      <c r="B186" s="15"/>
      <c r="C186" s="11"/>
      <c r="D186" s="7" t="s">
        <v>27</v>
      </c>
      <c r="E186" s="58" t="s">
        <v>144</v>
      </c>
      <c r="F186" s="54">
        <v>250</v>
      </c>
      <c r="G186" s="54">
        <v>5.27</v>
      </c>
      <c r="H186" s="54">
        <v>14.17</v>
      </c>
      <c r="I186" s="54">
        <v>14.71</v>
      </c>
      <c r="J186" s="54">
        <v>254.53</v>
      </c>
      <c r="K186" s="55" t="s">
        <v>148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56" t="s">
        <v>145</v>
      </c>
      <c r="F187" s="54">
        <v>100</v>
      </c>
      <c r="G187" s="62">
        <v>9.75</v>
      </c>
      <c r="H187" s="62">
        <v>4.95</v>
      </c>
      <c r="I187" s="62">
        <v>3.8</v>
      </c>
      <c r="J187" s="62">
        <v>105</v>
      </c>
      <c r="K187" s="55" t="s">
        <v>149</v>
      </c>
      <c r="L187" s="43">
        <v>46.76</v>
      </c>
    </row>
    <row r="188" spans="1:12" ht="15" x14ac:dyDescent="0.25">
      <c r="A188" s="23"/>
      <c r="B188" s="15"/>
      <c r="C188" s="11"/>
      <c r="D188" s="7" t="s">
        <v>29</v>
      </c>
      <c r="E188" s="56" t="s">
        <v>146</v>
      </c>
      <c r="F188" s="54">
        <v>150</v>
      </c>
      <c r="G188" s="62">
        <v>2.88</v>
      </c>
      <c r="H188" s="62">
        <v>5.65</v>
      </c>
      <c r="I188" s="62">
        <v>19.98</v>
      </c>
      <c r="J188" s="62">
        <v>150</v>
      </c>
      <c r="K188" s="55" t="s">
        <v>150</v>
      </c>
      <c r="L188" s="43">
        <v>35</v>
      </c>
    </row>
    <row r="189" spans="1:12" ht="15" x14ac:dyDescent="0.25">
      <c r="A189" s="23"/>
      <c r="B189" s="15"/>
      <c r="C189" s="11"/>
      <c r="D189" s="7" t="s">
        <v>30</v>
      </c>
      <c r="E189" s="56" t="s">
        <v>147</v>
      </c>
      <c r="F189" s="60">
        <v>200</v>
      </c>
      <c r="G189" s="54" t="s">
        <v>101</v>
      </c>
      <c r="H189" s="54" t="s">
        <v>101</v>
      </c>
      <c r="I189" s="54">
        <v>19.96</v>
      </c>
      <c r="J189" s="61">
        <v>79.84</v>
      </c>
      <c r="K189" s="55" t="s">
        <v>151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58" t="s">
        <v>57</v>
      </c>
      <c r="F190" s="59">
        <v>40</v>
      </c>
      <c r="G190" s="59">
        <v>3.16</v>
      </c>
      <c r="H190" s="59">
        <v>0.4</v>
      </c>
      <c r="I190" s="59">
        <v>19.32</v>
      </c>
      <c r="J190" s="67">
        <v>93.52</v>
      </c>
      <c r="K190" s="55" t="s">
        <v>61</v>
      </c>
      <c r="L190" s="43">
        <v>5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27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 t="s">
        <v>28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22.29</v>
      </c>
      <c r="H194" s="19">
        <f t="shared" si="88"/>
        <v>26.909999999999997</v>
      </c>
      <c r="I194" s="19">
        <f t="shared" si="88"/>
        <v>103.63999999999999</v>
      </c>
      <c r="J194" s="19">
        <f t="shared" si="88"/>
        <v>727.05000000000007</v>
      </c>
      <c r="K194" s="25"/>
      <c r="L194" s="19">
        <f t="shared" ref="L194" si="89">SUM(L185:L193)</f>
        <v>171.76</v>
      </c>
    </row>
    <row r="195" spans="1:12" ht="15.75" thickBot="1" x14ac:dyDescent="0.2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1496</v>
      </c>
      <c r="G195" s="32">
        <f t="shared" ref="G195" si="90">G184+G194</f>
        <v>40.200000000000003</v>
      </c>
      <c r="H195" s="32">
        <f t="shared" ref="H195" si="91">H184+H194</f>
        <v>46</v>
      </c>
      <c r="I195" s="32">
        <f t="shared" ref="I195" si="92">I184+I194</f>
        <v>175.61999999999998</v>
      </c>
      <c r="J195" s="32">
        <f t="shared" ref="J195:L195" si="93">J184+J194</f>
        <v>1301.5700000000002</v>
      </c>
      <c r="K195" s="32"/>
      <c r="L195" s="32">
        <f t="shared" si="93"/>
        <v>282.06</v>
      </c>
    </row>
    <row r="196" spans="1:12" ht="13.5" thickBot="1" x14ac:dyDescent="0.25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1353.6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43.178700000000006</v>
      </c>
      <c r="H196" s="34">
        <f t="shared" si="94"/>
        <v>44.092899999999993</v>
      </c>
      <c r="I196" s="34">
        <f t="shared" si="94"/>
        <v>183.80699999999999</v>
      </c>
      <c r="J196" s="34">
        <f t="shared" si="94"/>
        <v>1364.5941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Петрова</cp:lastModifiedBy>
  <dcterms:created xsi:type="dcterms:W3CDTF">2022-05-16T14:23:56Z</dcterms:created>
  <dcterms:modified xsi:type="dcterms:W3CDTF">2026-01-26T15:33:37Z</dcterms:modified>
</cp:coreProperties>
</file>